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ummary" sheetId="1" r:id="rId4"/>
    <sheet name="28-27" sheetId="2" r:id="rId5"/>
    <sheet name="01-31" sheetId="3" r:id="rId6"/>
    <sheet name="04-03" sheetId="4" r:id="rId7"/>
    <sheet name="08-07" sheetId="5" r:id="rId8"/>
    <sheet name="12-11" sheetId="6" r:id="rId9"/>
    <sheet name="16-15" sheetId="7" r:id="rId10"/>
    <sheet name="20-19" sheetId="8" r:id="rId11"/>
    <sheet name="24-23" sheetId="9" r:id="rId12"/>
    <sheet name="Print Test" sheetId="10" r:id="rId13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<sst xmlns="http://schemas.openxmlformats.org/spreadsheetml/2006/main" uniqueCount="132">
  <si>
    <t>รายละเอียดการใช้งานกระดาษม้วนสำหรับใช้งาน Statement 04/2022</t>
  </si>
  <si>
    <t>Statement</t>
  </si>
  <si>
    <t>จำนวนกระดาษม้วนที่ใช้</t>
  </si>
  <si>
    <t>น้ำหนักที่ใช้จริง(kg.)</t>
  </si>
  <si>
    <t>จำนวนแผ่นทั้งหมด</t>
  </si>
  <si>
    <t>sheet : awn</t>
  </si>
  <si>
    <t>sheet : sbn</t>
  </si>
  <si>
    <t>sub</t>
  </si>
  <si>
    <t>น้ำหนักสูญเสีย (kg.)</t>
  </si>
  <si>
    <t>% สูญเสีย</t>
  </si>
  <si>
    <t>bill cycle</t>
  </si>
  <si>
    <t>roll</t>
  </si>
  <si>
    <t>sheet</t>
  </si>
  <si>
    <t>seal</t>
  </si>
  <si>
    <t>env</t>
  </si>
  <si>
    <t>wrapping</t>
  </si>
  <si>
    <t>สูญเสีย หัว - ท้าย ม้วน</t>
  </si>
  <si>
    <t>สูญเสียเครื่องพิมพ์</t>
  </si>
  <si>
    <t>env. + seal</t>
  </si>
  <si>
    <t>รอบบิล : 28-27/03/2022</t>
  </si>
  <si>
    <t>รอบบิล : 01-31/03/2022</t>
  </si>
  <si>
    <t>รอบบิล : 04-03/04/2022</t>
  </si>
  <si>
    <t>รอบบิล : 08-07/04/2022</t>
  </si>
  <si>
    <t>รอบบิล : 12-11/04/2022</t>
  </si>
  <si>
    <t>รอบบิล : 16-15/04/2022</t>
  </si>
  <si>
    <t>รอบบิล : 20-19/04/2022</t>
  </si>
  <si>
    <t>รอบบิล : 24-23/04/2022</t>
  </si>
  <si>
    <t>Print Test</t>
  </si>
  <si>
    <t>total amount All</t>
  </si>
  <si>
    <t>สรุปการใช้งาน</t>
  </si>
  <si>
    <t>จำนวนม้วน</t>
  </si>
  <si>
    <t>จำนวน kg.</t>
  </si>
  <si>
    <t>ยอดจำนวนกระดาษยกมา</t>
  </si>
  <si>
    <t>จำนวนที่ใช้งาน</t>
  </si>
  <si>
    <t>จำนวนที่จัดส่งเข้าใหม่ (วันที่)</t>
  </si>
  <si>
    <t>2022-03-25 15:56:27</t>
  </si>
  <si>
    <t>2022-04-07 16:11:45</t>
  </si>
  <si>
    <t>2022-04-12 17:31:13</t>
  </si>
  <si>
    <t>จำนวนที่รับกลับ (วันที่)</t>
  </si>
  <si>
    <t>จำนวนกระดาษม้วนคงเหลือ</t>
  </si>
  <si>
    <t>ข้อมูลรอบบิล</t>
  </si>
  <si>
    <t>ข้อมูลกระดาษ จาก(โรงงาน)</t>
  </si>
  <si>
    <t>ข้อมูลในส่วนการใช้งาน (น้ำหนัก)</t>
  </si>
  <si>
    <t>ข้อมูลในส่วนการใช้งาน (จำนวน metre)</t>
  </si>
  <si>
    <t>ข้อมูลในส่วนการใช้งาน (จำนวนแผ่น)</t>
  </si>
  <si>
    <t>ข้อมูลในส่วนการใช้งาน(จำนวนน้ำหนัก)</t>
  </si>
  <si>
    <t>Serial no.</t>
  </si>
  <si>
    <t>น้ำหนักเต็มม้วน(kg.)</t>
  </si>
  <si>
    <t>metre</t>
  </si>
  <si>
    <t>start</t>
  </si>
  <si>
    <t>end</t>
  </si>
  <si>
    <t>all</t>
  </si>
  <si>
    <t>302-20525-2B</t>
  </si>
  <si>
    <t>302-20519-2F</t>
  </si>
  <si>
    <t>302-20518-4B</t>
  </si>
  <si>
    <t>302-20519-2H</t>
  </si>
  <si>
    <t>302-20516-5E</t>
  </si>
  <si>
    <t>302-20518-1B</t>
  </si>
  <si>
    <t>302-20518-4H</t>
  </si>
  <si>
    <t>302-20516-5A</t>
  </si>
  <si>
    <t>302-20518-4G</t>
  </si>
  <si>
    <t>302-20518-2B</t>
  </si>
  <si>
    <t>302-20517-1H</t>
  </si>
  <si>
    <t>302-20519-1B</t>
  </si>
  <si>
    <t>302-20527-1F</t>
  </si>
  <si>
    <t>302-20518-3B</t>
  </si>
  <si>
    <t>302-20518-3C</t>
  </si>
  <si>
    <t>302-20523-2C</t>
  </si>
  <si>
    <t>302-20521-4H</t>
  </si>
  <si>
    <t>302-20518-3H</t>
  </si>
  <si>
    <t>302-20525-7C</t>
  </si>
  <si>
    <t>302-20518-3F</t>
  </si>
  <si>
    <t>302-20528-1A</t>
  </si>
  <si>
    <t>302-20523-2H</t>
  </si>
  <si>
    <t>302-20528-1F</t>
  </si>
  <si>
    <t>302-20525-1E</t>
  </si>
  <si>
    <t>302-20517-1F</t>
  </si>
  <si>
    <t>302-20526-3A</t>
  </si>
  <si>
    <t>302-20524-5A</t>
  </si>
  <si>
    <t>302-20525-1H</t>
  </si>
  <si>
    <t>302-20524-1C</t>
  </si>
  <si>
    <t>302-20525-6C</t>
  </si>
  <si>
    <t>302-20526-1A</t>
  </si>
  <si>
    <t>302-20525-4E</t>
  </si>
  <si>
    <t>302-20519-2E</t>
  </si>
  <si>
    <t>302-20519-2A</t>
  </si>
  <si>
    <t>302-20519-2B</t>
  </si>
  <si>
    <t>302-20525-8F</t>
  </si>
  <si>
    <t>302-20521-2E</t>
  </si>
  <si>
    <t>302-20516-2B</t>
  </si>
  <si>
    <t>302-20524-1A</t>
  </si>
  <si>
    <t>302-20517-1A</t>
  </si>
  <si>
    <t>302-20522-3H</t>
  </si>
  <si>
    <t>302-20518-2G</t>
  </si>
  <si>
    <t>302-20525-8C</t>
  </si>
  <si>
    <t>302-20528-3B</t>
  </si>
  <si>
    <t>302-20519-2C</t>
  </si>
  <si>
    <t>302-20525-8B</t>
  </si>
  <si>
    <t>302-20526-1B</t>
  </si>
  <si>
    <t>302-20523-1E</t>
  </si>
  <si>
    <t>302-20517-1G</t>
  </si>
  <si>
    <t>302-20517-2H</t>
  </si>
  <si>
    <t>302-20528-2E</t>
  </si>
  <si>
    <t>302-20523-1F</t>
  </si>
  <si>
    <t>302-20524-2B</t>
  </si>
  <si>
    <t>302-20521-3B</t>
  </si>
  <si>
    <t>302-20517-2B</t>
  </si>
  <si>
    <t>302-20517-2A</t>
  </si>
  <si>
    <t>302-20524-2H</t>
  </si>
  <si>
    <t>302-20524-2G</t>
  </si>
  <si>
    <t>302-20521-4E</t>
  </si>
  <si>
    <t>302-20519-2G</t>
  </si>
  <si>
    <t>302-20517-2C</t>
  </si>
  <si>
    <t>302-20516-5B</t>
  </si>
  <si>
    <t>302-20520-5F</t>
  </si>
  <si>
    <t>302-20521-3C</t>
  </si>
  <si>
    <t>302-20528-3A</t>
  </si>
  <si>
    <t>302-20527-2E</t>
  </si>
  <si>
    <t>302-20521-3E</t>
  </si>
  <si>
    <t>302-20521-2A</t>
  </si>
  <si>
    <t>302-20528-3E</t>
  </si>
  <si>
    <t>302-20526-4A</t>
  </si>
  <si>
    <t>302-20521-3H</t>
  </si>
  <si>
    <t>302-20521-2B</t>
  </si>
  <si>
    <t>302-20520-5C</t>
  </si>
  <si>
    <t>302-20528-1E</t>
  </si>
  <si>
    <t>302-20518-1E</t>
  </si>
  <si>
    <t>302-20526-4B</t>
  </si>
  <si>
    <t>302-20526-3E</t>
  </si>
  <si>
    <t>302-20518-2C</t>
  </si>
  <si>
    <t>302-20528-3F</t>
  </si>
  <si>
    <t>Statement AWN Test NEWS Apr22(04-03/04/2022)</t>
  </si>
</sst>
</file>

<file path=xl/styles.xml><?xml version="1.0" encoding="utf-8"?>
<styleSheet xmlns="http://schemas.openxmlformats.org/spreadsheetml/2006/main" xml:space="preserve">
  <numFmts count="1">
    <numFmt numFmtId="164" formatCode="#,##0.000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80"/>
      <name val="Calibri"/>
    </font>
    <font>
      <b val="0"/>
      <i val="0"/>
      <strike val="0"/>
      <u val="none"/>
      <sz val="11"/>
      <color rgb="FF007a99"/>
      <name val="Calibri"/>
    </font>
    <font>
      <b val="0"/>
      <i val="0"/>
      <strike val="0"/>
      <u val="none"/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ACD"/>
        <bgColor rgb="FF000000"/>
      </patternFill>
    </fill>
    <fill>
      <patternFill patternType="solid">
        <fgColor rgb="FFffff66"/>
        <bgColor rgb="FF000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center" textRotation="0" wrapText="false" shrinkToFit="false"/>
    </xf>
    <xf xfId="0" fontId="0" numFmtId="0" fillId="2" borderId="4" applyFont="0" applyNumberFormat="0" applyFill="1" applyBorder="1" applyAlignment="1">
      <alignment horizontal="center" vertical="center" textRotation="0" wrapText="false" shrinkToFit="false"/>
    </xf>
    <xf xfId="0" fontId="0" numFmtId="0" fillId="2" borderId="4" applyFont="0" applyNumberFormat="0" applyFill="1" applyBorder="1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1">
      <alignment horizontal="center" vertical="center" textRotation="0" wrapText="false" shrinkToFit="false"/>
    </xf>
    <xf xfId="0" fontId="0" numFmtId="164" fillId="0" borderId="2" applyFont="0" applyNumberFormat="1" applyFill="0" applyBorder="1" applyAlignment="1">
      <alignment horizontal="center" vertical="center" textRotation="0" wrapText="false" shrinkToFit="false"/>
    </xf>
    <xf xfId="0" fontId="0" numFmtId="164" fillId="2" borderId="4" applyFont="0" applyNumberFormat="1" applyFill="1" applyBorder="1" applyAlignment="1">
      <alignment horizontal="center" vertical="center" textRotation="0" wrapText="false" shrinkToFit="false"/>
    </xf>
    <xf xfId="0" fontId="2" numFmtId="3" fillId="0" borderId="2" applyFont="1" applyNumberFormat="1" applyFill="0" applyBorder="1" applyAlignment="1">
      <alignment horizontal="center" vertical="center" textRotation="0" wrapText="false" shrinkToFit="false"/>
    </xf>
    <xf xfId="0" fontId="0" numFmtId="3" fillId="2" borderId="4" applyFont="0" applyNumberFormat="1" applyFill="1" applyBorder="1" applyAlignment="1">
      <alignment horizontal="center" vertical="center" textRotation="0" wrapText="false" shrinkToFit="false"/>
    </xf>
    <xf xfId="0" fontId="0" numFmtId="3" fillId="0" borderId="2" applyFont="0" applyNumberFormat="1" applyFill="0" applyBorder="1" applyAlignment="1">
      <alignment horizontal="center" vertical="center" textRotation="0" wrapText="false" shrinkToFit="false"/>
    </xf>
    <xf xfId="0" fontId="2" numFmtId="4" fillId="0" borderId="2" applyFont="1" applyNumberFormat="1" applyFill="0" applyBorder="1" applyAlignment="1">
      <alignment horizontal="center" vertical="center" textRotation="0" wrapText="false" shrinkToFit="false"/>
    </xf>
    <xf xfId="0" fontId="0" numFmtId="4" fillId="2" borderId="4" applyFont="0" applyNumberFormat="1" applyFill="1" applyBorder="1" applyAlignment="1">
      <alignment horizontal="center" vertical="center" textRotation="0" wrapText="false" shrinkToFit="false"/>
    </xf>
    <xf xfId="0" fontId="0" numFmtId="4" fillId="0" borderId="2" applyFont="0" applyNumberFormat="1" applyFill="0" applyBorder="1" applyAlignment="1">
      <alignment horizontal="center" vertical="center" textRotation="0" wrapText="false" shrinkToFit="false"/>
    </xf>
    <xf xfId="0" fontId="0" numFmtId="10" fillId="0" borderId="2" applyFont="0" applyNumberFormat="1" applyFill="0" applyBorder="1" applyAlignment="1">
      <alignment horizontal="center" vertical="center" textRotation="0" wrapText="false" shrinkToFit="false"/>
    </xf>
    <xf xfId="0" fontId="0" numFmtId="10" fillId="2" borderId="4" applyFont="0" applyNumberFormat="1" applyFill="1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4" applyFont="0" applyNumberFormat="0" applyFill="1" applyBorder="1" applyAlignment="0">
      <alignment horizontal="general" vertical="bottom" textRotation="0" wrapText="false" shrinkToFit="false"/>
    </xf>
    <xf xfId="0" fontId="0" numFmtId="164" fillId="0" borderId="2" applyFont="0" applyNumberFormat="1" applyFill="0" applyBorder="1" applyAlignment="0">
      <alignment horizontal="general" vertical="bottom" textRotation="0" wrapText="false" shrinkToFit="false"/>
    </xf>
    <xf xfId="0" fontId="0" numFmtId="164" fillId="3" borderId="2" applyFont="0" applyNumberFormat="1" applyFill="1" applyBorder="1" applyAlignment="0">
      <alignment horizontal="general" vertical="bottom" textRotation="0" wrapText="false" shrinkToFit="false"/>
    </xf>
    <xf xfId="0" fontId="0" numFmtId="164" fillId="0" borderId="4" applyFont="0" applyNumberFormat="1" applyFill="0" applyBorder="1" applyAlignment="0">
      <alignment horizontal="general" vertical="bottom" textRotation="0" wrapText="false" shrinkToFit="false"/>
    </xf>
    <xf xfId="0" fontId="0" numFmtId="4" fillId="0" borderId="2" applyFont="0" applyNumberFormat="1" applyFill="0" applyBorder="1" applyAlignment="0">
      <alignment horizontal="general" vertical="bottom" textRotation="0" wrapText="false" shrinkToFit="false"/>
    </xf>
    <xf xfId="0" fontId="0" numFmtId="4" fillId="3" borderId="2" applyFont="0" applyNumberFormat="1" applyFill="1" applyBorder="1" applyAlignment="0">
      <alignment horizontal="general" vertical="bottom" textRotation="0" wrapText="false" shrinkToFit="false"/>
    </xf>
    <xf xfId="0" fontId="0" numFmtId="4" fillId="0" borderId="4" applyFont="0" applyNumberFormat="1" applyFill="0" applyBorder="1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164" fillId="0" borderId="2" applyFont="1" applyNumberFormat="1" applyFill="0" applyBorder="1" applyAlignment="0">
      <alignment horizontal="general" vertical="bottom" textRotation="0" wrapText="false" shrinkToFit="false"/>
    </xf>
    <xf xfId="0" fontId="2" numFmtId="4" fillId="0" borderId="2" applyFont="1" applyNumberFormat="1" applyFill="0" applyBorder="1" applyAlignment="0">
      <alignment horizontal="general" vertical="bottom" textRotation="0" wrapText="false" shrinkToFit="false"/>
    </xf>
    <xf xfId="0" fontId="3" numFmtId="0" fillId="5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164" fillId="3" borderId="2" applyFont="0" applyNumberFormat="1" applyFill="1" applyBorder="1" applyAlignment="1">
      <alignment horizontal="center" vertical="center" textRotation="0" wrapText="false" shrinkToFit="false"/>
    </xf>
    <xf xfId="0" fontId="2" numFmtId="3" fillId="3" borderId="2" applyFont="1" applyNumberFormat="1" applyFill="1" applyBorder="1" applyAlignment="1">
      <alignment horizontal="center" vertical="center" textRotation="0" wrapText="false" shrinkToFit="false"/>
    </xf>
    <xf xfId="0" fontId="0" numFmtId="10" fillId="3" borderId="2" applyFont="0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1">
    <dxf>
      <font>
        <b val="1"/>
        <color rgb="FFFF00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N28"/>
  <sheetViews>
    <sheetView tabSelected="1" workbookViewId="0" showGridLines="true" showRowColHeaders="1">
      <selection activeCell="A22" sqref="A22:C22"/>
    </sheetView>
  </sheetViews>
  <sheetFormatPr defaultRowHeight="14.4" outlineLevelRow="0" outlineLevelCol="0"/>
  <cols>
    <col min="1" max="1" width="37" bestFit="true" customWidth="true" style="0"/>
    <col min="2" max="2" width="25" bestFit="true" customWidth="true" style="0"/>
    <col min="3" max="3" width="26" bestFit="true" customWidth="true" style="0"/>
    <col min="4" max="4" width="19" bestFit="true" customWidth="true" style="0"/>
    <col min="5" max="5" width="11" bestFit="true" customWidth="true" style="0"/>
    <col min="6" max="6" width="9" bestFit="true" customWidth="true" style="0"/>
    <col min="7" max="7" width="10" bestFit="true" customWidth="true" style="0"/>
    <col min="8" max="8" width="5" bestFit="true" customWidth="true" style="0"/>
    <col min="9" max="9" width="4" bestFit="true" customWidth="true" style="0"/>
    <col min="10" max="10" width="10" bestFit="true" customWidth="true" style="0"/>
    <col min="11" max="11" width="11" bestFit="true" customWidth="true" style="0"/>
    <col min="12" max="12" width="28" bestFit="true" customWidth="true" style="0"/>
    <col min="13" max="13" width="23" bestFit="true" customWidth="true" style="0"/>
    <col min="14" max="14" width="13" bestFit="true" customWidth="true" style="0"/>
  </cols>
  <sheetData>
    <row r="2" spans="1:14">
      <c r="A2" s="7" t="s">
        <v>0</v>
      </c>
    </row>
    <row r="5" spans="1:14">
      <c r="A5" s="1" t="s">
        <v>1</v>
      </c>
      <c r="B5" s="1" t="s">
        <v>2</v>
      </c>
      <c r="C5" s="1" t="s">
        <v>3</v>
      </c>
      <c r="D5" s="1" t="s">
        <v>4</v>
      </c>
      <c r="E5" s="5" t="s">
        <v>5</v>
      </c>
      <c r="F5" s="5"/>
      <c r="G5" s="5"/>
      <c r="H5" s="5" t="s">
        <v>6</v>
      </c>
      <c r="I5" s="5"/>
      <c r="J5" s="5"/>
      <c r="K5" s="1" t="s">
        <v>7</v>
      </c>
      <c r="L5" s="5" t="s">
        <v>8</v>
      </c>
      <c r="M5" s="5"/>
      <c r="N5" s="1" t="s">
        <v>9</v>
      </c>
    </row>
    <row r="6" spans="1:14">
      <c r="A6" s="4" t="s">
        <v>10</v>
      </c>
      <c r="B6" s="4" t="s">
        <v>11</v>
      </c>
      <c r="C6" s="4"/>
      <c r="D6" s="4" t="s">
        <v>12</v>
      </c>
      <c r="E6" s="4" t="s">
        <v>13</v>
      </c>
      <c r="F6" s="4" t="s">
        <v>14</v>
      </c>
      <c r="G6" s="4" t="s">
        <v>15</v>
      </c>
      <c r="H6" s="4" t="s">
        <v>13</v>
      </c>
      <c r="I6" s="4" t="s">
        <v>14</v>
      </c>
      <c r="J6" s="4" t="s">
        <v>15</v>
      </c>
      <c r="K6" s="4"/>
      <c r="L6" s="4" t="s">
        <v>16</v>
      </c>
      <c r="M6" s="4" t="s">
        <v>17</v>
      </c>
      <c r="N6" s="4" t="s">
        <v>18</v>
      </c>
    </row>
    <row r="7" spans="1:14">
      <c r="A7" s="2" t="s">
        <v>19</v>
      </c>
      <c r="B7" s="9" t="str">
        <f>'28-27'!C17</f>
        <v>0</v>
      </c>
      <c r="C7" s="14" t="str">
        <f>'28-27'!F17</f>
        <v>0</v>
      </c>
      <c r="D7" s="11" t="str">
        <f>SUM(E7:J7)</f>
        <v>0</v>
      </c>
      <c r="E7" s="13" t="str">
        <f>'28-27'!J17</f>
        <v>0</v>
      </c>
      <c r="F7" s="13" t="str">
        <f>'28-27'!K17</f>
        <v>0</v>
      </c>
      <c r="G7" s="13" t="str">
        <f>'28-27'!L17</f>
        <v>0</v>
      </c>
      <c r="H7" s="13" t="str">
        <f>'28-27'!M17</f>
        <v>0</v>
      </c>
      <c r="I7" s="13" t="str">
        <f>'28-27'!N17</f>
        <v>0</v>
      </c>
      <c r="J7" s="13" t="str">
        <f>'28-27'!O17</f>
        <v>0</v>
      </c>
      <c r="K7" s="13" t="str">
        <f>'28-27'!P17</f>
        <v>0</v>
      </c>
      <c r="L7" s="16" t="str">
        <f>'28-27'!Q17</f>
        <v>0</v>
      </c>
      <c r="M7" s="16" t="str">
        <f>'28-27'!R17</f>
        <v>0</v>
      </c>
      <c r="N7" s="17" t="str">
        <f>IFERROR((M7/C7),"")</f>
        <v>0</v>
      </c>
    </row>
    <row r="8" spans="1:14">
      <c r="A8" s="2" t="s">
        <v>20</v>
      </c>
      <c r="B8" s="9" t="str">
        <f>'01-31'!C23</f>
        <v>0</v>
      </c>
      <c r="C8" s="14" t="str">
        <f>'01-31'!F23</f>
        <v>0</v>
      </c>
      <c r="D8" s="11" t="str">
        <f>SUM(E8:J8)</f>
        <v>0</v>
      </c>
      <c r="E8" s="13" t="str">
        <f>'01-31'!J23</f>
        <v>0</v>
      </c>
      <c r="F8" s="13" t="str">
        <f>'01-31'!K23</f>
        <v>0</v>
      </c>
      <c r="G8" s="13" t="str">
        <f>'01-31'!L23</f>
        <v>0</v>
      </c>
      <c r="H8" s="13" t="str">
        <f>'01-31'!M23</f>
        <v>0</v>
      </c>
      <c r="I8" s="13" t="str">
        <f>'01-31'!N23</f>
        <v>0</v>
      </c>
      <c r="J8" s="13" t="str">
        <f>'01-31'!O23</f>
        <v>0</v>
      </c>
      <c r="K8" s="13" t="str">
        <f>'01-31'!P23</f>
        <v>0</v>
      </c>
      <c r="L8" s="16" t="str">
        <f>'01-31'!Q23</f>
        <v>0</v>
      </c>
      <c r="M8" s="16" t="str">
        <f>'01-31'!R23</f>
        <v>0</v>
      </c>
      <c r="N8" s="17" t="str">
        <f>IFERROR((M8/C8),"")</f>
        <v>0</v>
      </c>
    </row>
    <row r="9" spans="1:14">
      <c r="A9" s="2" t="s">
        <v>21</v>
      </c>
      <c r="B9" s="9" t="str">
        <f>'04-03'!C19</f>
        <v>0</v>
      </c>
      <c r="C9" s="14" t="str">
        <f>'04-03'!F19</f>
        <v>0</v>
      </c>
      <c r="D9" s="11" t="str">
        <f>SUM(E9:J9)</f>
        <v>0</v>
      </c>
      <c r="E9" s="13" t="str">
        <f>'04-03'!J19</f>
        <v>0</v>
      </c>
      <c r="F9" s="13" t="str">
        <f>'04-03'!K19</f>
        <v>0</v>
      </c>
      <c r="G9" s="13" t="str">
        <f>'04-03'!L19</f>
        <v>0</v>
      </c>
      <c r="H9" s="13" t="str">
        <f>'04-03'!M19</f>
        <v>0</v>
      </c>
      <c r="I9" s="13" t="str">
        <f>'04-03'!N19</f>
        <v>0</v>
      </c>
      <c r="J9" s="13" t="str">
        <f>'04-03'!O19</f>
        <v>0</v>
      </c>
      <c r="K9" s="13" t="str">
        <f>'04-03'!P19</f>
        <v>0</v>
      </c>
      <c r="L9" s="16" t="str">
        <f>'04-03'!Q19</f>
        <v>0</v>
      </c>
      <c r="M9" s="16" t="str">
        <f>'04-03'!R19</f>
        <v>0</v>
      </c>
      <c r="N9" s="17" t="str">
        <f>IFERROR((M9/C9),"")</f>
        <v>0</v>
      </c>
    </row>
    <row r="10" spans="1:14">
      <c r="A10" s="2" t="s">
        <v>22</v>
      </c>
      <c r="B10" s="9" t="str">
        <f>'08-07'!C17</f>
        <v>0</v>
      </c>
      <c r="C10" s="14" t="str">
        <f>'08-07'!F17</f>
        <v>0</v>
      </c>
      <c r="D10" s="11" t="str">
        <f>SUM(E10:J10)</f>
        <v>0</v>
      </c>
      <c r="E10" s="13" t="str">
        <f>'08-07'!J17</f>
        <v>0</v>
      </c>
      <c r="F10" s="13" t="str">
        <f>'08-07'!K17</f>
        <v>0</v>
      </c>
      <c r="G10" s="13" t="str">
        <f>'08-07'!L17</f>
        <v>0</v>
      </c>
      <c r="H10" s="13" t="str">
        <f>'08-07'!M17</f>
        <v>0</v>
      </c>
      <c r="I10" s="13" t="str">
        <f>'08-07'!N17</f>
        <v>0</v>
      </c>
      <c r="J10" s="13" t="str">
        <f>'08-07'!O17</f>
        <v>0</v>
      </c>
      <c r="K10" s="13" t="str">
        <f>'08-07'!P17</f>
        <v>0</v>
      </c>
      <c r="L10" s="16" t="str">
        <f>'08-07'!Q17</f>
        <v>0</v>
      </c>
      <c r="M10" s="16" t="str">
        <f>'08-07'!R17</f>
        <v>0</v>
      </c>
      <c r="N10" s="17" t="str">
        <f>IFERROR((M10/C10),"")</f>
        <v>0</v>
      </c>
    </row>
    <row r="11" spans="1:14">
      <c r="A11" s="2" t="s">
        <v>23</v>
      </c>
      <c r="B11" s="9" t="str">
        <f>'12-11'!C17</f>
        <v>0</v>
      </c>
      <c r="C11" s="14" t="str">
        <f>'12-11'!F17</f>
        <v>0</v>
      </c>
      <c r="D11" s="11" t="str">
        <f>SUM(E11:J11)</f>
        <v>0</v>
      </c>
      <c r="E11" s="13" t="str">
        <f>'12-11'!J17</f>
        <v>0</v>
      </c>
      <c r="F11" s="13" t="str">
        <f>'12-11'!K17</f>
        <v>0</v>
      </c>
      <c r="G11" s="13" t="str">
        <f>'12-11'!L17</f>
        <v>0</v>
      </c>
      <c r="H11" s="13" t="str">
        <f>'12-11'!M17</f>
        <v>0</v>
      </c>
      <c r="I11" s="13" t="str">
        <f>'12-11'!N17</f>
        <v>0</v>
      </c>
      <c r="J11" s="13" t="str">
        <f>'12-11'!O17</f>
        <v>0</v>
      </c>
      <c r="K11" s="13" t="str">
        <f>'12-11'!P17</f>
        <v>0</v>
      </c>
      <c r="L11" s="16" t="str">
        <f>'12-11'!Q17</f>
        <v>0</v>
      </c>
      <c r="M11" s="16" t="str">
        <f>'12-11'!R17</f>
        <v>0</v>
      </c>
      <c r="N11" s="17" t="str">
        <f>IFERROR((M11/C11),"")</f>
        <v>0</v>
      </c>
    </row>
    <row r="12" spans="1:14">
      <c r="A12" s="2" t="s">
        <v>24</v>
      </c>
      <c r="B12" s="9" t="str">
        <f>'16-15'!C18</f>
        <v>0</v>
      </c>
      <c r="C12" s="14" t="str">
        <f>'16-15'!F18</f>
        <v>0</v>
      </c>
      <c r="D12" s="11" t="str">
        <f>SUM(E12:J12)</f>
        <v>0</v>
      </c>
      <c r="E12" s="13" t="str">
        <f>'16-15'!J18</f>
        <v>0</v>
      </c>
      <c r="F12" s="13" t="str">
        <f>'16-15'!K18</f>
        <v>0</v>
      </c>
      <c r="G12" s="13" t="str">
        <f>'16-15'!L18</f>
        <v>0</v>
      </c>
      <c r="H12" s="13" t="str">
        <f>'16-15'!M18</f>
        <v>0</v>
      </c>
      <c r="I12" s="13" t="str">
        <f>'16-15'!N18</f>
        <v>0</v>
      </c>
      <c r="J12" s="13" t="str">
        <f>'16-15'!O18</f>
        <v>0</v>
      </c>
      <c r="K12" s="13" t="str">
        <f>'16-15'!P18</f>
        <v>0</v>
      </c>
      <c r="L12" s="16" t="str">
        <f>'16-15'!Q18</f>
        <v>0</v>
      </c>
      <c r="M12" s="16" t="str">
        <f>'16-15'!R18</f>
        <v>0</v>
      </c>
      <c r="N12" s="17" t="str">
        <f>IFERROR((M12/C12),"")</f>
        <v>0</v>
      </c>
    </row>
    <row r="13" spans="1:14">
      <c r="A13" s="2" t="s">
        <v>25</v>
      </c>
      <c r="B13" s="9" t="str">
        <f>'20-19'!C18</f>
        <v>0</v>
      </c>
      <c r="C13" s="14" t="str">
        <f>'20-19'!F18</f>
        <v>0</v>
      </c>
      <c r="D13" s="11" t="str">
        <f>SUM(E13:J13)</f>
        <v>0</v>
      </c>
      <c r="E13" s="13" t="str">
        <f>'20-19'!J18</f>
        <v>0</v>
      </c>
      <c r="F13" s="13" t="str">
        <f>'20-19'!K18</f>
        <v>0</v>
      </c>
      <c r="G13" s="13" t="str">
        <f>'20-19'!L18</f>
        <v>0</v>
      </c>
      <c r="H13" s="13" t="str">
        <f>'20-19'!M18</f>
        <v>0</v>
      </c>
      <c r="I13" s="13" t="str">
        <f>'20-19'!N18</f>
        <v>0</v>
      </c>
      <c r="J13" s="13" t="str">
        <f>'20-19'!O18</f>
        <v>0</v>
      </c>
      <c r="K13" s="13" t="str">
        <f>'20-19'!P18</f>
        <v>0</v>
      </c>
      <c r="L13" s="16" t="str">
        <f>'20-19'!Q18</f>
        <v>0</v>
      </c>
      <c r="M13" s="16" t="str">
        <f>'20-19'!R18</f>
        <v>0</v>
      </c>
      <c r="N13" s="17" t="str">
        <f>IFERROR((M13/C13),"")</f>
        <v>0</v>
      </c>
    </row>
    <row r="14" spans="1:14">
      <c r="A14" s="2" t="s">
        <v>26</v>
      </c>
      <c r="B14" s="9" t="str">
        <f>'24-23'!C17</f>
        <v>0</v>
      </c>
      <c r="C14" s="14" t="str">
        <f>'24-23'!F17</f>
        <v>0</v>
      </c>
      <c r="D14" s="11" t="str">
        <f>SUM(E14:J14)</f>
        <v>0</v>
      </c>
      <c r="E14" s="13" t="str">
        <f>'24-23'!J17</f>
        <v>0</v>
      </c>
      <c r="F14" s="13" t="str">
        <f>'24-23'!K17</f>
        <v>0</v>
      </c>
      <c r="G14" s="13" t="str">
        <f>'24-23'!L17</f>
        <v>0</v>
      </c>
      <c r="H14" s="13" t="str">
        <f>'24-23'!M17</f>
        <v>0</v>
      </c>
      <c r="I14" s="13" t="str">
        <f>'24-23'!N17</f>
        <v>0</v>
      </c>
      <c r="J14" s="13" t="str">
        <f>'24-23'!O17</f>
        <v>0</v>
      </c>
      <c r="K14" s="13" t="str">
        <f>'24-23'!P17</f>
        <v>0</v>
      </c>
      <c r="L14" s="16" t="str">
        <f>'24-23'!Q17</f>
        <v>0</v>
      </c>
      <c r="M14" s="16" t="str">
        <f>'24-23'!R17</f>
        <v>0</v>
      </c>
      <c r="N14" s="17" t="str">
        <f>IFERROR((M14/C14),"")</f>
        <v>0</v>
      </c>
    </row>
    <row r="15" spans="1:14">
      <c r="A15" s="2" t="s">
        <v>27</v>
      </c>
      <c r="B15" s="9" t="str">
        <f>'Print Test'!C9</f>
        <v>0</v>
      </c>
      <c r="C15" s="14" t="str">
        <f>'Print Test'!F9</f>
        <v>0</v>
      </c>
      <c r="D15" s="11" t="str">
        <f>SUM(E15:J15)</f>
        <v>0</v>
      </c>
      <c r="E15" s="13" t="str">
        <f>'Print Test'!J9</f>
        <v>0</v>
      </c>
      <c r="F15" s="13" t="str">
        <f>'Print Test'!K9</f>
        <v>0</v>
      </c>
      <c r="G15" s="13" t="str">
        <f>'Print Test'!L9</f>
        <v>0</v>
      </c>
      <c r="H15" s="13" t="str">
        <f>'Print Test'!M9</f>
        <v>0</v>
      </c>
      <c r="I15" s="13" t="str">
        <f>'Print Test'!N9</f>
        <v>0</v>
      </c>
      <c r="J15" s="13" t="str">
        <f>'Print Test'!O9</f>
        <v>0</v>
      </c>
      <c r="K15" s="13" t="str">
        <f>'Print Test'!P9</f>
        <v>0</v>
      </c>
      <c r="L15" s="16" t="str">
        <f>'Print Test'!Q9</f>
        <v>0</v>
      </c>
      <c r="M15" s="16" t="str">
        <f>'Print Test'!R9</f>
        <v>0</v>
      </c>
      <c r="N15" s="17" t="str">
        <f>IFERROR((M15/C15),"")</f>
        <v>0</v>
      </c>
    </row>
    <row r="16" spans="1:14">
      <c r="A16" s="6" t="s">
        <v>28</v>
      </c>
      <c r="B16" s="10" t="str">
        <f>SUM(B7:B15)</f>
        <v>0</v>
      </c>
      <c r="C16" s="15" t="str">
        <f>SUM(C7:C15)</f>
        <v>0</v>
      </c>
      <c r="D16" s="12" t="str">
        <f>SUM(D7:D15)</f>
        <v>0</v>
      </c>
      <c r="E16" s="12" t="str">
        <f>SUM(E7:E15)</f>
        <v>0</v>
      </c>
      <c r="F16" s="12" t="str">
        <f>SUM(F7:F15)</f>
        <v>0</v>
      </c>
      <c r="G16" s="12" t="str">
        <f>SUM(G7:G15)</f>
        <v>0</v>
      </c>
      <c r="H16" s="12" t="str">
        <f>SUM(H7:H15)</f>
        <v>0</v>
      </c>
      <c r="I16" s="12" t="str">
        <f>SUM(I7:I15)</f>
        <v>0</v>
      </c>
      <c r="J16" s="12" t="str">
        <f>SUM(J7:J15)</f>
        <v>0</v>
      </c>
      <c r="K16" s="12" t="str">
        <f>SUM(K7:K15)</f>
        <v>0</v>
      </c>
      <c r="L16" s="15" t="str">
        <f>SUM(L7:L15)</f>
        <v>0</v>
      </c>
      <c r="M16" s="15" t="str">
        <f>SUM(M7:M15)</f>
        <v>0</v>
      </c>
      <c r="N16" s="18" t="str">
        <f>IFERROR((M16/C16),"")</f>
        <v>0</v>
      </c>
    </row>
    <row r="20" spans="1:14">
      <c r="A20" s="21" t="s">
        <v>29</v>
      </c>
      <c r="B20" s="21" t="s">
        <v>30</v>
      </c>
      <c r="C20" s="21" t="s">
        <v>31</v>
      </c>
    </row>
    <row r="21" spans="1:14">
      <c r="A21" s="2" t="s">
        <v>32</v>
      </c>
      <c r="B21" s="22">
        <v>28</v>
      </c>
      <c r="C21" s="25">
        <v>6490</v>
      </c>
    </row>
    <row r="22" spans="1:14">
      <c r="A22" s="28" t="s">
        <v>33</v>
      </c>
      <c r="B22" s="29" t="str">
        <f>B16</f>
        <v>0</v>
      </c>
      <c r="C22" s="30" t="str">
        <f>C16+L16+M16</f>
        <v>0</v>
      </c>
    </row>
    <row r="23" spans="1:14">
      <c r="A23" s="20" t="s">
        <v>34</v>
      </c>
      <c r="B23" s="23" t="str">
        <f>SUM(B24:B26)</f>
        <v>0</v>
      </c>
      <c r="C23" s="26" t="str">
        <f>SUM(C24:C26)</f>
        <v>0</v>
      </c>
    </row>
    <row r="24" spans="1:14">
      <c r="A24" s="2" t="s">
        <v>35</v>
      </c>
      <c r="B24" s="22">
        <v>30</v>
      </c>
      <c r="C24" s="25">
        <v>7024</v>
      </c>
    </row>
    <row r="25" spans="1:14">
      <c r="A25" s="2" t="s">
        <v>36</v>
      </c>
      <c r="B25" s="22">
        <v>30</v>
      </c>
      <c r="C25" s="25">
        <v>7021</v>
      </c>
    </row>
    <row r="26" spans="1:14">
      <c r="A26" s="2" t="s">
        <v>37</v>
      </c>
      <c r="B26" s="22">
        <v>30</v>
      </c>
      <c r="C26" s="25">
        <v>6959</v>
      </c>
    </row>
    <row r="27" spans="1:14">
      <c r="A27" s="20" t="s">
        <v>38</v>
      </c>
      <c r="B27" s="23">
        <v>0</v>
      </c>
      <c r="C27" s="26">
        <v>0</v>
      </c>
    </row>
    <row r="28" spans="1:14">
      <c r="A28" s="19" t="s">
        <v>39</v>
      </c>
      <c r="B28" s="24" t="str">
        <f>SUM(B21,B23)-SUM(B22,B27)</f>
        <v>0</v>
      </c>
      <c r="C28" s="27" t="str">
        <f>SUM(C21,C23)-SUM(C22,C27)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5:G5"/>
    <mergeCell ref="H5:J5"/>
    <mergeCell ref="L5:M5"/>
    <mergeCell ref="A2:D2"/>
  </mergeCells>
  <conditionalFormatting sqref="N7">
    <cfRule type="cellIs" dxfId="0" priority="1" operator="greaterThan">
      <formula>1.00%</formula>
    </cfRule>
  </conditionalFormatting>
  <conditionalFormatting sqref="N8">
    <cfRule type="cellIs" dxfId="0" priority="2" operator="greaterThan">
      <formula>1.00%</formula>
    </cfRule>
  </conditionalFormatting>
  <conditionalFormatting sqref="N9">
    <cfRule type="cellIs" dxfId="0" priority="3" operator="greaterThan">
      <formula>1.00%</formula>
    </cfRule>
  </conditionalFormatting>
  <conditionalFormatting sqref="N10">
    <cfRule type="cellIs" dxfId="0" priority="4" operator="greaterThan">
      <formula>1.00%</formula>
    </cfRule>
  </conditionalFormatting>
  <conditionalFormatting sqref="N11">
    <cfRule type="cellIs" dxfId="0" priority="5" operator="greaterThan">
      <formula>1.00%</formula>
    </cfRule>
  </conditionalFormatting>
  <conditionalFormatting sqref="N12">
    <cfRule type="cellIs" dxfId="0" priority="6" operator="greaterThan">
      <formula>1.00%</formula>
    </cfRule>
  </conditionalFormatting>
  <conditionalFormatting sqref="N13">
    <cfRule type="cellIs" dxfId="0" priority="7" operator="greaterThan">
      <formula>1.00%</formula>
    </cfRule>
  </conditionalFormatting>
  <conditionalFormatting sqref="N14">
    <cfRule type="cellIs" dxfId="0" priority="8" operator="greaterThan">
      <formula>1.00%</formula>
    </cfRule>
  </conditionalFormatting>
  <conditionalFormatting sqref="N15">
    <cfRule type="cellIs" dxfId="0" priority="9" operator="greaterThan">
      <formula>1.00%</formula>
    </cfRule>
  </conditionalFormatting>
  <conditionalFormatting sqref="N16">
    <cfRule type="cellIs" dxfId="0" priority="10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8"/>
  <sheetViews>
    <sheetView tabSelected="0" workbookViewId="0" showGridLines="true" showRowColHeaders="1">
      <selection activeCell="S8" sqref="S8"/>
    </sheetView>
  </sheetViews>
  <sheetFormatPr defaultRowHeight="14.4" outlineLevelRow="0" outlineLevelCol="0"/>
  <cols>
    <col min="1" max="1" width="52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5" bestFit="true" customWidth="true" style="0"/>
    <col min="11" max="11" width="4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4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27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131</v>
      </c>
      <c r="B7" s="2"/>
      <c r="C7" s="34">
        <v>0</v>
      </c>
      <c r="D7" s="8" t="s">
        <v>61</v>
      </c>
      <c r="E7" s="14">
        <v>235</v>
      </c>
      <c r="F7" s="14">
        <v>0</v>
      </c>
      <c r="G7" s="8">
        <v>19221403</v>
      </c>
      <c r="H7" s="8">
        <v>19227812</v>
      </c>
      <c r="I7" s="35" t="str">
        <f>SUM(J7:O7)</f>
        <v>0</v>
      </c>
      <c r="J7" s="13">
        <v>48</v>
      </c>
      <c r="K7" s="13">
        <v>48</v>
      </c>
      <c r="L7" s="13">
        <v>8</v>
      </c>
      <c r="M7" s="13">
        <v>0</v>
      </c>
      <c r="N7" s="13">
        <v>0</v>
      </c>
      <c r="O7" s="13">
        <v>0</v>
      </c>
      <c r="P7" s="13">
        <v>100</v>
      </c>
      <c r="Q7" s="16">
        <v>0</v>
      </c>
      <c r="R7" s="16">
        <v>0</v>
      </c>
      <c r="S7" s="36" t="str">
        <f>IFERROR((R7/F7),"")</f>
        <v>0</v>
      </c>
    </row>
    <row r="8" spans="1:19">
      <c r="A8" s="6" t="s">
        <v>28</v>
      </c>
      <c r="B8" s="6"/>
      <c r="C8" s="10" t="str">
        <f>SUM(C7:C7)</f>
        <v>0</v>
      </c>
      <c r="D8" s="5"/>
      <c r="E8" s="15" t="str">
        <f>SUM(E7:E7)</f>
        <v>0</v>
      </c>
      <c r="F8" s="15" t="str">
        <f>SUM(F7:F7)</f>
        <v>0</v>
      </c>
      <c r="G8" s="5"/>
      <c r="H8" s="5"/>
      <c r="I8" s="12" t="str">
        <f>SUM(I7:I7)</f>
        <v>0</v>
      </c>
      <c r="J8" s="12" t="str">
        <f>SUM(J7:J7)</f>
        <v>0</v>
      </c>
      <c r="K8" s="12" t="str">
        <f>SUM(K7:K7)</f>
        <v>0</v>
      </c>
      <c r="L8" s="12" t="str">
        <f>SUM(L7:L7)</f>
        <v>0</v>
      </c>
      <c r="M8" s="12" t="str">
        <f>SUM(M7:M7)</f>
        <v>0</v>
      </c>
      <c r="N8" s="12" t="str">
        <f>SUM(N7:N7)</f>
        <v>0</v>
      </c>
      <c r="O8" s="12" t="str">
        <f>SUM(O7:O7)</f>
        <v>0</v>
      </c>
      <c r="P8" s="12" t="str">
        <f>SUM(P7:P7)</f>
        <v>0</v>
      </c>
      <c r="Q8" s="15" t="str">
        <f>SUM(Q7:Q7)</f>
        <v>0</v>
      </c>
      <c r="R8" s="15" t="str">
        <f>SUM(R7:R7)</f>
        <v>0</v>
      </c>
      <c r="S8" s="18" t="str">
        <f>IFERROR((R8/F8),"")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7"/>
  <sheetViews>
    <sheetView tabSelected="0" workbookViewId="0" showGridLines="true" showRowColHeaders="1">
      <selection activeCell="S17" sqref="S17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8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19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19</v>
      </c>
      <c r="B7" s="2"/>
      <c r="C7" s="34">
        <v>0.39583333333333</v>
      </c>
      <c r="D7" s="8" t="s">
        <v>52</v>
      </c>
      <c r="E7" s="14">
        <v>95</v>
      </c>
      <c r="F7" s="14">
        <v>88.3</v>
      </c>
      <c r="G7" s="8">
        <v>19037822</v>
      </c>
      <c r="H7" s="8">
        <v>19043590</v>
      </c>
      <c r="I7" s="35" t="str">
        <f>SUM(J7:O7)</f>
        <v>0</v>
      </c>
      <c r="J7" s="13">
        <v>10222</v>
      </c>
      <c r="K7" s="13">
        <v>19</v>
      </c>
      <c r="L7" s="13">
        <v>0</v>
      </c>
      <c r="M7" s="13">
        <v>0</v>
      </c>
      <c r="N7" s="13">
        <v>0</v>
      </c>
      <c r="O7" s="13">
        <v>0</v>
      </c>
      <c r="P7" s="13">
        <v>10228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19</v>
      </c>
      <c r="B8" s="2"/>
      <c r="C8" s="34">
        <v>1</v>
      </c>
      <c r="D8" s="8" t="s">
        <v>53</v>
      </c>
      <c r="E8" s="14">
        <v>233</v>
      </c>
      <c r="F8" s="14">
        <v>225.7</v>
      </c>
      <c r="G8" s="8">
        <v>19065776</v>
      </c>
      <c r="H8" s="8">
        <v>19088194</v>
      </c>
      <c r="I8" s="35" t="str">
        <f>SUM(J8:O8)</f>
        <v>0</v>
      </c>
      <c r="J8" s="13">
        <v>17754</v>
      </c>
      <c r="K8" s="13">
        <v>27303</v>
      </c>
      <c r="L8" s="13">
        <v>0</v>
      </c>
      <c r="M8" s="13">
        <v>0</v>
      </c>
      <c r="N8" s="13">
        <v>0</v>
      </c>
      <c r="O8" s="13">
        <v>0</v>
      </c>
      <c r="P8" s="13">
        <v>26747</v>
      </c>
      <c r="Q8" s="16">
        <v>7.2</v>
      </c>
      <c r="R8" s="16">
        <v>0.1</v>
      </c>
      <c r="S8" s="36" t="str">
        <f>IFERROR((R8/F8),"")</f>
        <v>0</v>
      </c>
    </row>
    <row r="9" spans="1:19">
      <c r="A9" s="20" t="s">
        <v>19</v>
      </c>
      <c r="B9" s="2"/>
      <c r="C9" s="34">
        <v>1</v>
      </c>
      <c r="D9" s="8" t="s">
        <v>54</v>
      </c>
      <c r="E9" s="14">
        <v>242</v>
      </c>
      <c r="F9" s="14">
        <v>234.8</v>
      </c>
      <c r="G9" s="8">
        <v>19110411</v>
      </c>
      <c r="H9" s="8">
        <v>19132682</v>
      </c>
      <c r="I9" s="35" t="str">
        <f>SUM(J9:O9)</f>
        <v>0</v>
      </c>
      <c r="J9" s="13">
        <v>29691</v>
      </c>
      <c r="K9" s="13">
        <v>15909</v>
      </c>
      <c r="L9" s="13">
        <v>0</v>
      </c>
      <c r="M9" s="13">
        <v>0</v>
      </c>
      <c r="N9" s="13">
        <v>0</v>
      </c>
      <c r="O9" s="13">
        <v>0</v>
      </c>
      <c r="P9" s="13">
        <v>34131</v>
      </c>
      <c r="Q9" s="16">
        <v>7.1</v>
      </c>
      <c r="R9" s="16">
        <v>0.1</v>
      </c>
      <c r="S9" s="36" t="str">
        <f>IFERROR((R9/F9),"")</f>
        <v>0</v>
      </c>
    </row>
    <row r="10" spans="1:19">
      <c r="A10" s="20" t="s">
        <v>19</v>
      </c>
      <c r="B10" s="2"/>
      <c r="C10" s="34">
        <v>1</v>
      </c>
      <c r="D10" s="8" t="s">
        <v>55</v>
      </c>
      <c r="E10" s="14">
        <v>229</v>
      </c>
      <c r="F10" s="14">
        <v>219.5</v>
      </c>
      <c r="G10" s="8">
        <v>19154319</v>
      </c>
      <c r="H10" s="8">
        <v>19176300</v>
      </c>
      <c r="I10" s="35" t="str">
        <f>SUM(J10:O10)</f>
        <v>0</v>
      </c>
      <c r="J10" s="13">
        <v>35754</v>
      </c>
      <c r="K10" s="13">
        <v>0</v>
      </c>
      <c r="L10" s="13">
        <v>8994</v>
      </c>
      <c r="M10" s="13">
        <v>0</v>
      </c>
      <c r="N10" s="13">
        <v>0</v>
      </c>
      <c r="O10" s="13">
        <v>0</v>
      </c>
      <c r="P10" s="13">
        <v>40251</v>
      </c>
      <c r="Q10" s="16">
        <v>9.4</v>
      </c>
      <c r="R10" s="16">
        <v>0.1</v>
      </c>
      <c r="S10" s="36" t="str">
        <f>IFERROR((R10/F10),"")</f>
        <v>0</v>
      </c>
    </row>
    <row r="11" spans="1:19">
      <c r="A11" s="20" t="s">
        <v>19</v>
      </c>
      <c r="B11" s="2"/>
      <c r="C11" s="34">
        <v>1</v>
      </c>
      <c r="D11" s="8" t="s">
        <v>56</v>
      </c>
      <c r="E11" s="14">
        <v>227</v>
      </c>
      <c r="F11" s="14">
        <v>220</v>
      </c>
      <c r="G11" s="8">
        <v>19198610</v>
      </c>
      <c r="H11" s="8">
        <v>19221094</v>
      </c>
      <c r="I11" s="35" t="str">
        <f>SUM(J11:O11)</f>
        <v>0</v>
      </c>
      <c r="J11" s="13">
        <v>0</v>
      </c>
      <c r="K11" s="13">
        <v>0</v>
      </c>
      <c r="L11" s="13">
        <v>46186</v>
      </c>
      <c r="M11" s="13">
        <v>0</v>
      </c>
      <c r="N11" s="13">
        <v>0</v>
      </c>
      <c r="O11" s="13">
        <v>0</v>
      </c>
      <c r="P11" s="13">
        <v>23093</v>
      </c>
      <c r="Q11" s="16">
        <v>6.9</v>
      </c>
      <c r="R11" s="16">
        <v>0.1</v>
      </c>
      <c r="S11" s="36" t="str">
        <f>IFERROR((R11/F11),"")</f>
        <v>0</v>
      </c>
    </row>
    <row r="12" spans="1:19">
      <c r="A12" s="20" t="s">
        <v>19</v>
      </c>
      <c r="B12" s="2"/>
      <c r="C12" s="34">
        <v>1</v>
      </c>
      <c r="D12" s="8" t="s">
        <v>57</v>
      </c>
      <c r="E12" s="14">
        <v>227</v>
      </c>
      <c r="F12" s="14">
        <v>219.5</v>
      </c>
      <c r="G12" s="8">
        <v>19043590</v>
      </c>
      <c r="H12" s="8">
        <v>19065776</v>
      </c>
      <c r="I12" s="35" t="str">
        <f>SUM(J12:O12)</f>
        <v>0</v>
      </c>
      <c r="J12" s="13">
        <v>38300</v>
      </c>
      <c r="K12" s="13">
        <v>8433</v>
      </c>
      <c r="L12" s="13">
        <v>0</v>
      </c>
      <c r="M12" s="13">
        <v>0</v>
      </c>
      <c r="N12" s="13">
        <v>0</v>
      </c>
      <c r="O12" s="13">
        <v>0</v>
      </c>
      <c r="P12" s="13">
        <v>41888</v>
      </c>
      <c r="Q12" s="16">
        <v>7.4</v>
      </c>
      <c r="R12" s="16">
        <v>0.1</v>
      </c>
      <c r="S12" s="36" t="str">
        <f>IFERROR((R12/F12),"")</f>
        <v>0</v>
      </c>
    </row>
    <row r="13" spans="1:19">
      <c r="A13" s="20" t="s">
        <v>19</v>
      </c>
      <c r="B13" s="2"/>
      <c r="C13" s="34">
        <v>1</v>
      </c>
      <c r="D13" s="8" t="s">
        <v>58</v>
      </c>
      <c r="E13" s="14">
        <v>235</v>
      </c>
      <c r="F13" s="14">
        <v>228</v>
      </c>
      <c r="G13" s="8">
        <v>19088194</v>
      </c>
      <c r="H13" s="8">
        <v>19110411</v>
      </c>
      <c r="I13" s="35" t="str">
        <f>SUM(J13:O13)</f>
        <v>0</v>
      </c>
      <c r="J13" s="13">
        <v>45319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45319</v>
      </c>
      <c r="Q13" s="16">
        <v>6.9</v>
      </c>
      <c r="R13" s="16">
        <v>0.1</v>
      </c>
      <c r="S13" s="36" t="str">
        <f>IFERROR((R13/F13),"")</f>
        <v>0</v>
      </c>
    </row>
    <row r="14" spans="1:19">
      <c r="A14" s="20" t="s">
        <v>19</v>
      </c>
      <c r="B14" s="2"/>
      <c r="C14" s="34">
        <v>1</v>
      </c>
      <c r="D14" s="8" t="s">
        <v>59</v>
      </c>
      <c r="E14" s="14">
        <v>228</v>
      </c>
      <c r="F14" s="14">
        <v>221</v>
      </c>
      <c r="G14" s="8">
        <v>19132682</v>
      </c>
      <c r="H14" s="8">
        <v>19154319</v>
      </c>
      <c r="I14" s="35" t="str">
        <f>SUM(J14:O14)</f>
        <v>0</v>
      </c>
      <c r="J14" s="13">
        <v>40564</v>
      </c>
      <c r="K14" s="13">
        <v>4731</v>
      </c>
      <c r="L14" s="13">
        <v>0</v>
      </c>
      <c r="M14" s="13">
        <v>0</v>
      </c>
      <c r="N14" s="13">
        <v>0</v>
      </c>
      <c r="O14" s="13">
        <v>0</v>
      </c>
      <c r="P14" s="13">
        <v>42113</v>
      </c>
      <c r="Q14" s="16">
        <v>6.9</v>
      </c>
      <c r="R14" s="16">
        <v>0.1</v>
      </c>
      <c r="S14" s="36" t="str">
        <f>IFERROR((R14/F14),"")</f>
        <v>0</v>
      </c>
    </row>
    <row r="15" spans="1:19">
      <c r="A15" s="20" t="s">
        <v>19</v>
      </c>
      <c r="B15" s="2"/>
      <c r="C15" s="34">
        <v>1</v>
      </c>
      <c r="D15" s="8" t="s">
        <v>60</v>
      </c>
      <c r="E15" s="14">
        <v>236</v>
      </c>
      <c r="F15" s="14">
        <v>227.2</v>
      </c>
      <c r="G15" s="8">
        <v>19176300</v>
      </c>
      <c r="H15" s="8">
        <v>19198610</v>
      </c>
      <c r="I15" s="35" t="str">
        <f>SUM(J15:O15)</f>
        <v>0</v>
      </c>
      <c r="J15" s="13">
        <v>0</v>
      </c>
      <c r="K15" s="13">
        <v>0</v>
      </c>
      <c r="L15" s="13">
        <v>45258</v>
      </c>
      <c r="M15" s="13">
        <v>0</v>
      </c>
      <c r="N15" s="13">
        <v>0</v>
      </c>
      <c r="O15" s="13">
        <v>0</v>
      </c>
      <c r="P15" s="13">
        <v>22629</v>
      </c>
      <c r="Q15" s="16">
        <v>8.7</v>
      </c>
      <c r="R15" s="16">
        <v>0.1</v>
      </c>
      <c r="S15" s="36" t="str">
        <f>IFERROR((R15/F15),"")</f>
        <v>0</v>
      </c>
    </row>
    <row r="16" spans="1:19">
      <c r="A16" s="20" t="s">
        <v>19</v>
      </c>
      <c r="B16" s="2"/>
      <c r="C16" s="34">
        <v>0</v>
      </c>
      <c r="D16" s="8" t="s">
        <v>61</v>
      </c>
      <c r="E16" s="14">
        <v>175</v>
      </c>
      <c r="F16" s="14">
        <v>0</v>
      </c>
      <c r="G16" s="8">
        <v>19228019</v>
      </c>
      <c r="H16" s="8">
        <v>19240305</v>
      </c>
      <c r="I16" s="35" t="str">
        <f>SUM(J16:O16)</f>
        <v>0</v>
      </c>
      <c r="J16" s="13">
        <v>71</v>
      </c>
      <c r="K16" s="13">
        <v>25</v>
      </c>
      <c r="L16" s="13">
        <v>56</v>
      </c>
      <c r="M16" s="13">
        <v>0</v>
      </c>
      <c r="N16" s="13">
        <v>0</v>
      </c>
      <c r="O16" s="13">
        <v>0</v>
      </c>
      <c r="P16" s="13">
        <v>107</v>
      </c>
      <c r="Q16" s="16">
        <v>0</v>
      </c>
      <c r="R16" s="16">
        <v>0</v>
      </c>
      <c r="S16" s="36" t="str">
        <f>IFERROR((R16/F16),"")</f>
        <v>0</v>
      </c>
    </row>
    <row r="17" spans="1:19">
      <c r="A17" s="6" t="s">
        <v>28</v>
      </c>
      <c r="B17" s="6"/>
      <c r="C17" s="10" t="str">
        <f>SUM(C7:C16)</f>
        <v>0</v>
      </c>
      <c r="D17" s="5"/>
      <c r="E17" s="15" t="str">
        <f>SUM(E7:E16)</f>
        <v>0</v>
      </c>
      <c r="F17" s="15" t="str">
        <f>SUM(F7:F16)</f>
        <v>0</v>
      </c>
      <c r="G17" s="5"/>
      <c r="H17" s="5"/>
      <c r="I17" s="12" t="str">
        <f>SUM(I7:I16)</f>
        <v>0</v>
      </c>
      <c r="J17" s="12" t="str">
        <f>SUM(J7:J16)</f>
        <v>0</v>
      </c>
      <c r="K17" s="12" t="str">
        <f>SUM(K7:K16)</f>
        <v>0</v>
      </c>
      <c r="L17" s="12" t="str">
        <f>SUM(L7:L16)</f>
        <v>0</v>
      </c>
      <c r="M17" s="12" t="str">
        <f>SUM(M7:M16)</f>
        <v>0</v>
      </c>
      <c r="N17" s="12" t="str">
        <f>SUM(N7:N16)</f>
        <v>0</v>
      </c>
      <c r="O17" s="12" t="str">
        <f>SUM(O7:O16)</f>
        <v>0</v>
      </c>
      <c r="P17" s="12" t="str">
        <f>SUM(P7:P16)</f>
        <v>0</v>
      </c>
      <c r="Q17" s="15" t="str">
        <f>SUM(Q7:Q16)</f>
        <v>0</v>
      </c>
      <c r="R17" s="15" t="str">
        <f>SUM(R7:R16)</f>
        <v>0</v>
      </c>
      <c r="S17" s="18" t="str">
        <f>IFERROR((R17/F17),"")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23"/>
  <sheetViews>
    <sheetView tabSelected="0" workbookViewId="0" showGridLines="true" showRowColHeaders="1">
      <selection activeCell="S23" sqref="S23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9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20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20</v>
      </c>
      <c r="B7" s="2"/>
      <c r="C7" s="34">
        <v>0.74468085106383</v>
      </c>
      <c r="D7" s="8" t="s">
        <v>61</v>
      </c>
      <c r="E7" s="14">
        <v>175</v>
      </c>
      <c r="F7" s="14">
        <v>168.3</v>
      </c>
      <c r="G7" s="8">
        <v>19228019</v>
      </c>
      <c r="H7" s="8">
        <v>19240305</v>
      </c>
      <c r="I7" s="35" t="str">
        <f>SUM(J7:O7)</f>
        <v>0</v>
      </c>
      <c r="J7" s="13">
        <v>26328</v>
      </c>
      <c r="K7" s="13">
        <v>24</v>
      </c>
      <c r="L7" s="13">
        <v>0</v>
      </c>
      <c r="M7" s="13">
        <v>0</v>
      </c>
      <c r="N7" s="13">
        <v>0</v>
      </c>
      <c r="O7" s="13">
        <v>0</v>
      </c>
      <c r="P7" s="13">
        <v>26334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20</v>
      </c>
      <c r="B8" s="2"/>
      <c r="C8" s="34">
        <v>1</v>
      </c>
      <c r="D8" s="8" t="s">
        <v>62</v>
      </c>
      <c r="E8" s="14">
        <v>224</v>
      </c>
      <c r="F8" s="14">
        <v>216.7</v>
      </c>
      <c r="G8" s="8">
        <v>19261774</v>
      </c>
      <c r="H8" s="8">
        <v>19282584</v>
      </c>
      <c r="I8" s="35" t="str">
        <f>SUM(J8:O8)</f>
        <v>0</v>
      </c>
      <c r="J8" s="13">
        <v>36214</v>
      </c>
      <c r="K8" s="13">
        <v>7166</v>
      </c>
      <c r="L8" s="13">
        <v>0</v>
      </c>
      <c r="M8" s="13">
        <v>0</v>
      </c>
      <c r="N8" s="13">
        <v>0</v>
      </c>
      <c r="O8" s="13">
        <v>0</v>
      </c>
      <c r="P8" s="13">
        <v>37885</v>
      </c>
      <c r="Q8" s="16">
        <v>7.2</v>
      </c>
      <c r="R8" s="16">
        <v>0.1</v>
      </c>
      <c r="S8" s="36" t="str">
        <f>IFERROR((R8/F8),"")</f>
        <v>0</v>
      </c>
    </row>
    <row r="9" spans="1:19">
      <c r="A9" s="20" t="s">
        <v>20</v>
      </c>
      <c r="B9" s="2"/>
      <c r="C9" s="34">
        <v>1</v>
      </c>
      <c r="D9" s="8" t="s">
        <v>63</v>
      </c>
      <c r="E9" s="14">
        <v>236</v>
      </c>
      <c r="F9" s="14">
        <v>228.5</v>
      </c>
      <c r="G9" s="8">
        <v>19240305</v>
      </c>
      <c r="H9" s="8">
        <v>19261774</v>
      </c>
      <c r="I9" s="35" t="str">
        <f>SUM(J9:O9)</f>
        <v>0</v>
      </c>
      <c r="J9" s="13">
        <v>10888</v>
      </c>
      <c r="K9" s="13">
        <v>31615</v>
      </c>
      <c r="L9" s="13">
        <v>0</v>
      </c>
      <c r="M9" s="13">
        <v>0</v>
      </c>
      <c r="N9" s="13">
        <v>0</v>
      </c>
      <c r="O9" s="13">
        <v>0</v>
      </c>
      <c r="P9" s="13">
        <v>19208</v>
      </c>
      <c r="Q9" s="16">
        <v>7.4</v>
      </c>
      <c r="R9" s="16">
        <v>0.1</v>
      </c>
      <c r="S9" s="36" t="str">
        <f>IFERROR((R9/F9),"")</f>
        <v>0</v>
      </c>
    </row>
    <row r="10" spans="1:19">
      <c r="A10" s="20" t="s">
        <v>20</v>
      </c>
      <c r="B10" s="2"/>
      <c r="C10" s="34">
        <v>1</v>
      </c>
      <c r="D10" s="8" t="s">
        <v>64</v>
      </c>
      <c r="E10" s="14">
        <v>231</v>
      </c>
      <c r="F10" s="14">
        <v>223.5</v>
      </c>
      <c r="G10" s="8">
        <v>19436653</v>
      </c>
      <c r="H10" s="8">
        <v>19459028</v>
      </c>
      <c r="I10" s="35" t="str">
        <f>SUM(J10:O10)</f>
        <v>0</v>
      </c>
      <c r="J10" s="13">
        <v>0</v>
      </c>
      <c r="K10" s="13">
        <v>0</v>
      </c>
      <c r="L10" s="13">
        <v>46004</v>
      </c>
      <c r="M10" s="13">
        <v>0</v>
      </c>
      <c r="N10" s="13">
        <v>0</v>
      </c>
      <c r="O10" s="13">
        <v>0</v>
      </c>
      <c r="P10" s="13">
        <v>23002</v>
      </c>
      <c r="Q10" s="16">
        <v>7.4</v>
      </c>
      <c r="R10" s="16">
        <v>0.1</v>
      </c>
      <c r="S10" s="36" t="str">
        <f>IFERROR((R10/F10),"")</f>
        <v>0</v>
      </c>
    </row>
    <row r="11" spans="1:19">
      <c r="A11" s="20" t="s">
        <v>20</v>
      </c>
      <c r="B11" s="2"/>
      <c r="C11" s="34">
        <v>1</v>
      </c>
      <c r="D11" s="8" t="s">
        <v>65</v>
      </c>
      <c r="E11" s="14">
        <v>240</v>
      </c>
      <c r="F11" s="14">
        <v>233</v>
      </c>
      <c r="G11" s="8">
        <v>19481525</v>
      </c>
      <c r="H11" s="8">
        <v>19503571</v>
      </c>
      <c r="I11" s="35" t="str">
        <f>SUM(J11:O11)</f>
        <v>0</v>
      </c>
      <c r="J11" s="13">
        <v>0</v>
      </c>
      <c r="K11" s="13">
        <v>41781</v>
      </c>
      <c r="L11" s="13">
        <v>1894</v>
      </c>
      <c r="M11" s="13">
        <v>0</v>
      </c>
      <c r="N11" s="13">
        <v>0</v>
      </c>
      <c r="O11" s="13">
        <v>0</v>
      </c>
      <c r="P11" s="13">
        <v>16602</v>
      </c>
      <c r="Q11" s="16">
        <v>6.9</v>
      </c>
      <c r="R11" s="16">
        <v>0.1</v>
      </c>
      <c r="S11" s="36" t="str">
        <f>IFERROR((R11/F11),"")</f>
        <v>0</v>
      </c>
    </row>
    <row r="12" spans="1:19">
      <c r="A12" s="20" t="s">
        <v>20</v>
      </c>
      <c r="B12" s="2"/>
      <c r="C12" s="34">
        <v>1</v>
      </c>
      <c r="D12" s="8" t="s">
        <v>66</v>
      </c>
      <c r="E12" s="14">
        <v>237</v>
      </c>
      <c r="F12" s="14">
        <v>229.7</v>
      </c>
      <c r="G12" s="8">
        <v>19304753</v>
      </c>
      <c r="H12" s="8">
        <v>19326848</v>
      </c>
      <c r="I12" s="35" t="str">
        <f>SUM(J12:O12)</f>
        <v>0</v>
      </c>
      <c r="J12" s="13">
        <v>34873</v>
      </c>
      <c r="K12" s="13">
        <v>8935</v>
      </c>
      <c r="L12" s="13">
        <v>0</v>
      </c>
      <c r="M12" s="13">
        <v>0</v>
      </c>
      <c r="N12" s="13">
        <v>0</v>
      </c>
      <c r="O12" s="13">
        <v>0</v>
      </c>
      <c r="P12" s="13">
        <v>35893</v>
      </c>
      <c r="Q12" s="16">
        <v>7.2</v>
      </c>
      <c r="R12" s="16">
        <v>0.1</v>
      </c>
      <c r="S12" s="36" t="str">
        <f>IFERROR((R12/F12),"")</f>
        <v>0</v>
      </c>
    </row>
    <row r="13" spans="1:19">
      <c r="A13" s="20" t="s">
        <v>20</v>
      </c>
      <c r="B13" s="2"/>
      <c r="C13" s="34">
        <v>1</v>
      </c>
      <c r="D13" s="8" t="s">
        <v>67</v>
      </c>
      <c r="E13" s="14">
        <v>224</v>
      </c>
      <c r="F13" s="14">
        <v>217</v>
      </c>
      <c r="G13" s="8">
        <v>19348098</v>
      </c>
      <c r="H13" s="8">
        <v>19370563</v>
      </c>
      <c r="I13" s="35" t="str">
        <f>SUM(J13:O13)</f>
        <v>0</v>
      </c>
      <c r="J13" s="13">
        <v>34716</v>
      </c>
      <c r="K13" s="13">
        <v>10971</v>
      </c>
      <c r="L13" s="13">
        <v>0</v>
      </c>
      <c r="M13" s="13">
        <v>0</v>
      </c>
      <c r="N13" s="13">
        <v>0</v>
      </c>
      <c r="O13" s="13">
        <v>0</v>
      </c>
      <c r="P13" s="13">
        <v>35912</v>
      </c>
      <c r="Q13" s="16">
        <v>6.9</v>
      </c>
      <c r="R13" s="16">
        <v>0.1</v>
      </c>
      <c r="S13" s="36" t="str">
        <f>IFERROR((R13/F13),"")</f>
        <v>0</v>
      </c>
    </row>
    <row r="14" spans="1:19">
      <c r="A14" s="20" t="s">
        <v>20</v>
      </c>
      <c r="B14" s="2"/>
      <c r="C14" s="34">
        <v>1</v>
      </c>
      <c r="D14" s="8" t="s">
        <v>68</v>
      </c>
      <c r="E14" s="14">
        <v>232</v>
      </c>
      <c r="F14" s="14">
        <v>225</v>
      </c>
      <c r="G14" s="8">
        <v>19391829</v>
      </c>
      <c r="H14" s="8">
        <v>19414148</v>
      </c>
      <c r="I14" s="35" t="str">
        <f>SUM(J14:O14)</f>
        <v>0</v>
      </c>
      <c r="J14" s="13">
        <v>12114</v>
      </c>
      <c r="K14" s="13">
        <v>31687</v>
      </c>
      <c r="L14" s="13">
        <v>1570</v>
      </c>
      <c r="M14" s="13">
        <v>0</v>
      </c>
      <c r="N14" s="13">
        <v>0</v>
      </c>
      <c r="O14" s="13">
        <v>0</v>
      </c>
      <c r="P14" s="13">
        <v>26051</v>
      </c>
      <c r="Q14" s="16">
        <v>6.9</v>
      </c>
      <c r="R14" s="16">
        <v>0.1</v>
      </c>
      <c r="S14" s="36" t="str">
        <f>IFERROR((R14/F14),"")</f>
        <v>0</v>
      </c>
    </row>
    <row r="15" spans="1:19">
      <c r="A15" s="20" t="s">
        <v>20</v>
      </c>
      <c r="B15" s="2"/>
      <c r="C15" s="34">
        <v>1</v>
      </c>
      <c r="D15" s="8" t="s">
        <v>69</v>
      </c>
      <c r="E15" s="14">
        <v>234</v>
      </c>
      <c r="F15" s="14">
        <v>227</v>
      </c>
      <c r="G15" s="8">
        <v>19459028</v>
      </c>
      <c r="H15" s="8">
        <v>19481525</v>
      </c>
      <c r="I15" s="35" t="str">
        <f>SUM(J15:O15)</f>
        <v>0</v>
      </c>
      <c r="J15" s="13">
        <v>0</v>
      </c>
      <c r="K15" s="13">
        <v>0</v>
      </c>
      <c r="L15" s="13">
        <v>46590</v>
      </c>
      <c r="M15" s="13">
        <v>0</v>
      </c>
      <c r="N15" s="13">
        <v>0</v>
      </c>
      <c r="O15" s="13">
        <v>0</v>
      </c>
      <c r="P15" s="13">
        <v>23295</v>
      </c>
      <c r="Q15" s="16">
        <v>6.9</v>
      </c>
      <c r="R15" s="16">
        <v>0.1</v>
      </c>
      <c r="S15" s="36" t="str">
        <f>IFERROR((R15/F15),"")</f>
        <v>0</v>
      </c>
    </row>
    <row r="16" spans="1:19">
      <c r="A16" s="20" t="s">
        <v>20</v>
      </c>
      <c r="B16" s="2"/>
      <c r="C16" s="34">
        <v>0.53389830508475</v>
      </c>
      <c r="D16" s="8" t="s">
        <v>70</v>
      </c>
      <c r="E16" s="14">
        <v>236</v>
      </c>
      <c r="F16" s="14">
        <v>121.1</v>
      </c>
      <c r="G16" s="8">
        <v>19503571</v>
      </c>
      <c r="H16" s="8">
        <v>19520580</v>
      </c>
      <c r="I16" s="35" t="str">
        <f>SUM(J16:O16)</f>
        <v>0</v>
      </c>
      <c r="J16" s="13">
        <v>0</v>
      </c>
      <c r="K16" s="13">
        <v>35917</v>
      </c>
      <c r="L16" s="13">
        <v>0</v>
      </c>
      <c r="M16" s="13">
        <v>0</v>
      </c>
      <c r="N16" s="13">
        <v>0</v>
      </c>
      <c r="O16" s="13">
        <v>0</v>
      </c>
      <c r="P16" s="13">
        <v>4734</v>
      </c>
      <c r="Q16" s="16">
        <v>4.8</v>
      </c>
      <c r="R16" s="16">
        <v>0.1</v>
      </c>
      <c r="S16" s="36" t="str">
        <f>IFERROR((R16/F16),"")</f>
        <v>0</v>
      </c>
    </row>
    <row r="17" spans="1:19">
      <c r="A17" s="20" t="s">
        <v>20</v>
      </c>
      <c r="B17" s="2"/>
      <c r="C17" s="34">
        <v>1</v>
      </c>
      <c r="D17" s="8" t="s">
        <v>71</v>
      </c>
      <c r="E17" s="14">
        <v>238</v>
      </c>
      <c r="F17" s="14">
        <v>230.8</v>
      </c>
      <c r="G17" s="8">
        <v>19282584</v>
      </c>
      <c r="H17" s="8">
        <v>19304753</v>
      </c>
      <c r="I17" s="35" t="str">
        <f>SUM(J17:O17)</f>
        <v>0</v>
      </c>
      <c r="J17" s="13">
        <v>34512</v>
      </c>
      <c r="K17" s="13">
        <v>9591</v>
      </c>
      <c r="L17" s="13">
        <v>0</v>
      </c>
      <c r="M17" s="13">
        <v>0</v>
      </c>
      <c r="N17" s="13">
        <v>0</v>
      </c>
      <c r="O17" s="13">
        <v>0</v>
      </c>
      <c r="P17" s="13">
        <v>35780</v>
      </c>
      <c r="Q17" s="16">
        <v>7.1</v>
      </c>
      <c r="R17" s="16">
        <v>0.1</v>
      </c>
      <c r="S17" s="36" t="str">
        <f>IFERROR((R17/F17),"")</f>
        <v>0</v>
      </c>
    </row>
    <row r="18" spans="1:19">
      <c r="A18" s="20" t="s">
        <v>20</v>
      </c>
      <c r="B18" s="2"/>
      <c r="C18" s="34">
        <v>1</v>
      </c>
      <c r="D18" s="8" t="s">
        <v>72</v>
      </c>
      <c r="E18" s="14">
        <v>237</v>
      </c>
      <c r="F18" s="14">
        <v>229.5</v>
      </c>
      <c r="G18" s="8">
        <v>19326848</v>
      </c>
      <c r="H18" s="8">
        <v>19348098</v>
      </c>
      <c r="I18" s="35" t="str">
        <f>SUM(J18:O18)</f>
        <v>0</v>
      </c>
      <c r="J18" s="13">
        <v>42255</v>
      </c>
      <c r="K18" s="13">
        <v>2895</v>
      </c>
      <c r="L18" s="13">
        <v>0</v>
      </c>
      <c r="M18" s="13">
        <v>0</v>
      </c>
      <c r="N18" s="13">
        <v>0</v>
      </c>
      <c r="O18" s="13">
        <v>0</v>
      </c>
      <c r="P18" s="13">
        <v>42910</v>
      </c>
      <c r="Q18" s="16">
        <v>7.4</v>
      </c>
      <c r="R18" s="16">
        <v>0.1</v>
      </c>
      <c r="S18" s="36" t="str">
        <f>IFERROR((R18/F18),"")</f>
        <v>0</v>
      </c>
    </row>
    <row r="19" spans="1:19">
      <c r="A19" s="20" t="s">
        <v>20</v>
      </c>
      <c r="B19" s="2"/>
      <c r="C19" s="34">
        <v>1</v>
      </c>
      <c r="D19" s="8" t="s">
        <v>73</v>
      </c>
      <c r="E19" s="14">
        <v>223</v>
      </c>
      <c r="F19" s="14">
        <v>216</v>
      </c>
      <c r="G19" s="8">
        <v>19370563</v>
      </c>
      <c r="H19" s="8">
        <v>19391829</v>
      </c>
      <c r="I19" s="35" t="str">
        <f>SUM(J19:O19)</f>
        <v>0</v>
      </c>
      <c r="J19" s="13">
        <v>43247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43247</v>
      </c>
      <c r="Q19" s="16">
        <v>6.9</v>
      </c>
      <c r="R19" s="16">
        <v>0.1</v>
      </c>
      <c r="S19" s="36" t="str">
        <f>IFERROR((R19/F19),"")</f>
        <v>0</v>
      </c>
    </row>
    <row r="20" spans="1:19">
      <c r="A20" s="20" t="s">
        <v>20</v>
      </c>
      <c r="B20" s="2"/>
      <c r="C20" s="34">
        <v>1</v>
      </c>
      <c r="D20" s="8" t="s">
        <v>74</v>
      </c>
      <c r="E20" s="14">
        <v>230</v>
      </c>
      <c r="F20" s="14">
        <v>223</v>
      </c>
      <c r="G20" s="8">
        <v>19414148</v>
      </c>
      <c r="H20" s="8">
        <v>19436653</v>
      </c>
      <c r="I20" s="35" t="str">
        <f>SUM(J20:O20)</f>
        <v>0</v>
      </c>
      <c r="J20" s="13">
        <v>0</v>
      </c>
      <c r="K20" s="13">
        <v>0</v>
      </c>
      <c r="L20" s="13">
        <v>45784</v>
      </c>
      <c r="M20" s="13">
        <v>0</v>
      </c>
      <c r="N20" s="13">
        <v>0</v>
      </c>
      <c r="O20" s="13">
        <v>0</v>
      </c>
      <c r="P20" s="13">
        <v>22892</v>
      </c>
      <c r="Q20" s="16">
        <v>6.9</v>
      </c>
      <c r="R20" s="16">
        <v>0.1</v>
      </c>
      <c r="S20" s="36" t="str">
        <f>IFERROR((R20/F20),"")</f>
        <v>0</v>
      </c>
    </row>
    <row r="21" spans="1:19">
      <c r="A21" s="20" t="s">
        <v>20</v>
      </c>
      <c r="B21" s="2"/>
      <c r="C21" s="34">
        <v>0.021097046413502</v>
      </c>
      <c r="D21" s="8" t="s">
        <v>75</v>
      </c>
      <c r="E21" s="14">
        <v>220</v>
      </c>
      <c r="F21" s="14">
        <v>0.4</v>
      </c>
      <c r="G21" s="8">
        <v>19593840</v>
      </c>
      <c r="H21" s="8">
        <v>19593946</v>
      </c>
      <c r="I21" s="35" t="str">
        <f>SUM(J21:O21)</f>
        <v>0</v>
      </c>
      <c r="J21" s="13">
        <v>61</v>
      </c>
      <c r="K21" s="13">
        <v>14</v>
      </c>
      <c r="L21" s="13">
        <v>76</v>
      </c>
      <c r="M21" s="13">
        <v>0</v>
      </c>
      <c r="N21" s="13">
        <v>0</v>
      </c>
      <c r="O21" s="13">
        <v>0</v>
      </c>
      <c r="P21" s="13">
        <v>104</v>
      </c>
      <c r="Q21" s="16">
        <v>4.5</v>
      </c>
      <c r="R21" s="16">
        <v>0.1</v>
      </c>
      <c r="S21" s="36" t="str">
        <f>IFERROR((R21/F21),"")</f>
        <v>0</v>
      </c>
    </row>
    <row r="22" spans="1:19">
      <c r="A22" s="20" t="s">
        <v>20</v>
      </c>
      <c r="B22" s="2"/>
      <c r="C22" s="34">
        <v>0</v>
      </c>
      <c r="D22" s="8" t="s">
        <v>75</v>
      </c>
      <c r="E22" s="14">
        <v>215</v>
      </c>
      <c r="F22" s="14">
        <v>0</v>
      </c>
      <c r="G22" s="8">
        <v>19593840</v>
      </c>
      <c r="H22" s="8">
        <v>19593946</v>
      </c>
      <c r="I22" s="35" t="str">
        <f>SUM(J22:O22)</f>
        <v>0</v>
      </c>
      <c r="J22" s="13">
        <v>0</v>
      </c>
      <c r="K22" s="13">
        <v>0</v>
      </c>
      <c r="L22" s="13">
        <v>2</v>
      </c>
      <c r="M22" s="13">
        <v>0</v>
      </c>
      <c r="N22" s="13">
        <v>0</v>
      </c>
      <c r="O22" s="13">
        <v>0</v>
      </c>
      <c r="P22" s="13">
        <v>1</v>
      </c>
      <c r="Q22" s="16">
        <v>0</v>
      </c>
      <c r="R22" s="16">
        <v>0</v>
      </c>
      <c r="S22" s="36" t="str">
        <f>IFERROR((R22/F22),"")</f>
        <v>0</v>
      </c>
    </row>
    <row r="23" spans="1:19">
      <c r="A23" s="6" t="s">
        <v>28</v>
      </c>
      <c r="B23" s="6"/>
      <c r="C23" s="10" t="str">
        <f>SUM(C7:C22)</f>
        <v>0</v>
      </c>
      <c r="D23" s="5"/>
      <c r="E23" s="15" t="str">
        <f>SUM(E7:E22)</f>
        <v>0</v>
      </c>
      <c r="F23" s="15" t="str">
        <f>SUM(F7:F22)</f>
        <v>0</v>
      </c>
      <c r="G23" s="5"/>
      <c r="H23" s="5"/>
      <c r="I23" s="12" t="str">
        <f>SUM(I7:I22)</f>
        <v>0</v>
      </c>
      <c r="J23" s="12" t="str">
        <f>SUM(J7:J22)</f>
        <v>0</v>
      </c>
      <c r="K23" s="12" t="str">
        <f>SUM(K7:K22)</f>
        <v>0</v>
      </c>
      <c r="L23" s="12" t="str">
        <f>SUM(L7:L22)</f>
        <v>0</v>
      </c>
      <c r="M23" s="12" t="str">
        <f>SUM(M7:M22)</f>
        <v>0</v>
      </c>
      <c r="N23" s="12" t="str">
        <f>SUM(N7:N22)</f>
        <v>0</v>
      </c>
      <c r="O23" s="12" t="str">
        <f>SUM(O7:O22)</f>
        <v>0</v>
      </c>
      <c r="P23" s="12" t="str">
        <f>SUM(P7:P22)</f>
        <v>0</v>
      </c>
      <c r="Q23" s="15" t="str">
        <f>SUM(Q7:Q22)</f>
        <v>0</v>
      </c>
      <c r="R23" s="15" t="str">
        <f>SUM(R7:R22)</f>
        <v>0</v>
      </c>
      <c r="S23" s="18" t="str">
        <f>IFERROR((R23/F23),"")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conditionalFormatting sqref="S18">
    <cfRule type="cellIs" dxfId="0" priority="12" operator="greaterThan">
      <formula>1.00%</formula>
    </cfRule>
  </conditionalFormatting>
  <conditionalFormatting sqref="S19">
    <cfRule type="cellIs" dxfId="0" priority="13" operator="greaterThan">
      <formula>1.00%</formula>
    </cfRule>
  </conditionalFormatting>
  <conditionalFormatting sqref="S20">
    <cfRule type="cellIs" dxfId="0" priority="14" operator="greaterThan">
      <formula>1.00%</formula>
    </cfRule>
  </conditionalFormatting>
  <conditionalFormatting sqref="S21">
    <cfRule type="cellIs" dxfId="0" priority="15" operator="greaterThan">
      <formula>1.00%</formula>
    </cfRule>
  </conditionalFormatting>
  <conditionalFormatting sqref="S22">
    <cfRule type="cellIs" dxfId="0" priority="16" operator="greaterThan">
      <formula>1.00%</formula>
    </cfRule>
  </conditionalFormatting>
  <conditionalFormatting sqref="S23">
    <cfRule type="cellIs" dxfId="0" priority="17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9"/>
  <sheetViews>
    <sheetView tabSelected="0" workbookViewId="0" showGridLines="true" showRowColHeaders="1">
      <selection activeCell="S19" sqref="S19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9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21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21</v>
      </c>
      <c r="B7" s="2"/>
      <c r="C7" s="34">
        <v>0.10480349344978</v>
      </c>
      <c r="D7" s="8" t="s">
        <v>76</v>
      </c>
      <c r="E7" s="14">
        <v>229</v>
      </c>
      <c r="F7" s="14">
        <v>18.8</v>
      </c>
      <c r="G7" s="8">
        <v>19809479</v>
      </c>
      <c r="H7" s="8">
        <v>19811632</v>
      </c>
      <c r="I7" s="35" t="str">
        <f>SUM(J7:O7)</f>
        <v>0</v>
      </c>
      <c r="J7" s="13">
        <v>0</v>
      </c>
      <c r="K7" s="13">
        <v>0</v>
      </c>
      <c r="L7" s="13">
        <v>7286</v>
      </c>
      <c r="M7" s="13">
        <v>0</v>
      </c>
      <c r="N7" s="13">
        <v>0</v>
      </c>
      <c r="O7" s="13">
        <v>0</v>
      </c>
      <c r="P7" s="13">
        <v>3643</v>
      </c>
      <c r="Q7" s="16">
        <v>5.1</v>
      </c>
      <c r="R7" s="16">
        <v>0.1</v>
      </c>
      <c r="S7" s="36" t="str">
        <f>IFERROR((R7/F7),"")</f>
        <v>0</v>
      </c>
    </row>
    <row r="8" spans="1:19">
      <c r="A8" s="20" t="s">
        <v>21</v>
      </c>
      <c r="B8" s="2"/>
      <c r="C8" s="34">
        <v>0.90717299578059</v>
      </c>
      <c r="D8" s="8" t="s">
        <v>75</v>
      </c>
      <c r="E8" s="14">
        <v>215</v>
      </c>
      <c r="F8" s="14">
        <v>208.3</v>
      </c>
      <c r="G8" s="8">
        <v>19594104</v>
      </c>
      <c r="H8" s="8">
        <v>19612518</v>
      </c>
      <c r="I8" s="35" t="str">
        <f>SUM(J8:O8)</f>
        <v>0</v>
      </c>
      <c r="J8" s="13">
        <v>8131</v>
      </c>
      <c r="K8" s="13">
        <v>24242</v>
      </c>
      <c r="L8" s="13">
        <v>0</v>
      </c>
      <c r="M8" s="13">
        <v>0</v>
      </c>
      <c r="N8" s="13">
        <v>0</v>
      </c>
      <c r="O8" s="13">
        <v>0</v>
      </c>
      <c r="P8" s="13">
        <v>18215</v>
      </c>
      <c r="Q8" s="16">
        <v>6.6</v>
      </c>
      <c r="R8" s="16">
        <v>0.1</v>
      </c>
      <c r="S8" s="36" t="str">
        <f>IFERROR((R8/F8),"")</f>
        <v>0</v>
      </c>
    </row>
    <row r="9" spans="1:19">
      <c r="A9" s="20" t="s">
        <v>21</v>
      </c>
      <c r="B9" s="2"/>
      <c r="C9" s="34">
        <v>1</v>
      </c>
      <c r="D9" s="8" t="s">
        <v>77</v>
      </c>
      <c r="E9" s="14">
        <v>238</v>
      </c>
      <c r="F9" s="14">
        <v>231.2</v>
      </c>
      <c r="G9" s="8">
        <v>19635030</v>
      </c>
      <c r="H9" s="8">
        <v>19657387</v>
      </c>
      <c r="I9" s="35" t="str">
        <f>SUM(J9:O9)</f>
        <v>0</v>
      </c>
      <c r="J9" s="13">
        <v>17797</v>
      </c>
      <c r="K9" s="13">
        <v>15333</v>
      </c>
      <c r="L9" s="13">
        <v>0</v>
      </c>
      <c r="M9" s="13">
        <v>0</v>
      </c>
      <c r="N9" s="13">
        <v>0</v>
      </c>
      <c r="O9" s="13">
        <v>0</v>
      </c>
      <c r="P9" s="13">
        <v>21326</v>
      </c>
      <c r="Q9" s="16">
        <v>6.7</v>
      </c>
      <c r="R9" s="16">
        <v>0.1</v>
      </c>
      <c r="S9" s="36" t="str">
        <f>IFERROR((R9/F9),"")</f>
        <v>0</v>
      </c>
    </row>
    <row r="10" spans="1:19">
      <c r="A10" s="20" t="s">
        <v>21</v>
      </c>
      <c r="B10" s="2"/>
      <c r="C10" s="34">
        <v>1</v>
      </c>
      <c r="D10" s="8" t="s">
        <v>78</v>
      </c>
      <c r="E10" s="14">
        <v>238</v>
      </c>
      <c r="F10" s="14">
        <v>231</v>
      </c>
      <c r="G10" s="8">
        <v>19679724</v>
      </c>
      <c r="H10" s="8">
        <v>19702224</v>
      </c>
      <c r="I10" s="35" t="str">
        <f>SUM(J10:O10)</f>
        <v>0</v>
      </c>
      <c r="J10" s="13">
        <v>29492</v>
      </c>
      <c r="K10" s="13">
        <v>4961</v>
      </c>
      <c r="L10" s="13">
        <v>0</v>
      </c>
      <c r="M10" s="13">
        <v>0</v>
      </c>
      <c r="N10" s="13">
        <v>0</v>
      </c>
      <c r="O10" s="13">
        <v>0</v>
      </c>
      <c r="P10" s="13">
        <v>30665</v>
      </c>
      <c r="Q10" s="16">
        <v>6.9</v>
      </c>
      <c r="R10" s="16">
        <v>0.1</v>
      </c>
      <c r="S10" s="36" t="str">
        <f>IFERROR((R10/F10),"")</f>
        <v>0</v>
      </c>
    </row>
    <row r="11" spans="1:19">
      <c r="A11" s="20" t="s">
        <v>21</v>
      </c>
      <c r="B11" s="2"/>
      <c r="C11" s="34">
        <v>1</v>
      </c>
      <c r="D11" s="8" t="s">
        <v>79</v>
      </c>
      <c r="E11" s="14">
        <v>235</v>
      </c>
      <c r="F11" s="14">
        <v>227.5</v>
      </c>
      <c r="G11" s="8">
        <v>19724069</v>
      </c>
      <c r="H11" s="8">
        <v>19746232</v>
      </c>
      <c r="I11" s="35" t="str">
        <f>SUM(J11:O11)</f>
        <v>0</v>
      </c>
      <c r="J11" s="13">
        <v>20225</v>
      </c>
      <c r="K11" s="13">
        <v>21475</v>
      </c>
      <c r="L11" s="13">
        <v>0</v>
      </c>
      <c r="M11" s="13">
        <v>0</v>
      </c>
      <c r="N11" s="13">
        <v>0</v>
      </c>
      <c r="O11" s="13">
        <v>0</v>
      </c>
      <c r="P11" s="13">
        <v>26544</v>
      </c>
      <c r="Q11" s="16">
        <v>7.4</v>
      </c>
      <c r="R11" s="16">
        <v>0.1</v>
      </c>
      <c r="S11" s="36" t="str">
        <f>IFERROR((R11/F11),"")</f>
        <v>0</v>
      </c>
    </row>
    <row r="12" spans="1:19">
      <c r="A12" s="20" t="s">
        <v>21</v>
      </c>
      <c r="B12" s="2"/>
      <c r="C12" s="34">
        <v>1</v>
      </c>
      <c r="D12" s="8" t="s">
        <v>80</v>
      </c>
      <c r="E12" s="14">
        <v>221</v>
      </c>
      <c r="F12" s="14">
        <v>213.5</v>
      </c>
      <c r="G12" s="8">
        <v>19766332</v>
      </c>
      <c r="H12" s="8">
        <v>19787150</v>
      </c>
      <c r="I12" s="35" t="str">
        <f>SUM(J12:O12)</f>
        <v>0</v>
      </c>
      <c r="J12" s="13">
        <v>0</v>
      </c>
      <c r="K12" s="13">
        <v>0</v>
      </c>
      <c r="L12" s="13">
        <v>42538</v>
      </c>
      <c r="M12" s="13">
        <v>0</v>
      </c>
      <c r="N12" s="13">
        <v>0</v>
      </c>
      <c r="O12" s="13">
        <v>0</v>
      </c>
      <c r="P12" s="13">
        <v>21269</v>
      </c>
      <c r="Q12" s="16">
        <v>7.4</v>
      </c>
      <c r="R12" s="16">
        <v>0.1</v>
      </c>
      <c r="S12" s="36" t="str">
        <f>IFERROR((R12/F12),"")</f>
        <v>0</v>
      </c>
    </row>
    <row r="13" spans="1:19">
      <c r="A13" s="20" t="s">
        <v>21</v>
      </c>
      <c r="B13" s="2"/>
      <c r="C13" s="34">
        <v>1</v>
      </c>
      <c r="D13" s="8" t="s">
        <v>81</v>
      </c>
      <c r="E13" s="14">
        <v>236</v>
      </c>
      <c r="F13" s="14">
        <v>229</v>
      </c>
      <c r="G13" s="8">
        <v>19612518</v>
      </c>
      <c r="H13" s="8">
        <v>19635030</v>
      </c>
      <c r="I13" s="35" t="str">
        <f>SUM(J13:O13)</f>
        <v>0</v>
      </c>
      <c r="J13" s="13">
        <v>31339</v>
      </c>
      <c r="K13" s="13">
        <v>21212</v>
      </c>
      <c r="L13" s="13">
        <v>0</v>
      </c>
      <c r="M13" s="13">
        <v>0</v>
      </c>
      <c r="N13" s="13">
        <v>0</v>
      </c>
      <c r="O13" s="13">
        <v>0</v>
      </c>
      <c r="P13" s="13">
        <v>34031</v>
      </c>
      <c r="Q13" s="16">
        <v>6.9</v>
      </c>
      <c r="R13" s="16">
        <v>0.1</v>
      </c>
      <c r="S13" s="36" t="str">
        <f>IFERROR((R13/F13),"")</f>
        <v>0</v>
      </c>
    </row>
    <row r="14" spans="1:19">
      <c r="A14" s="20" t="s">
        <v>21</v>
      </c>
      <c r="B14" s="2"/>
      <c r="C14" s="34">
        <v>1</v>
      </c>
      <c r="D14" s="8" t="s">
        <v>82</v>
      </c>
      <c r="E14" s="14">
        <v>239</v>
      </c>
      <c r="F14" s="14">
        <v>232.1</v>
      </c>
      <c r="G14" s="8">
        <v>19657387</v>
      </c>
      <c r="H14" s="8">
        <v>19679724</v>
      </c>
      <c r="I14" s="35" t="str">
        <f>SUM(J14:O14)</f>
        <v>0</v>
      </c>
      <c r="J14" s="13">
        <v>0</v>
      </c>
      <c r="K14" s="13">
        <v>67354</v>
      </c>
      <c r="L14" s="13">
        <v>0</v>
      </c>
      <c r="M14" s="13">
        <v>0</v>
      </c>
      <c r="N14" s="13">
        <v>0</v>
      </c>
      <c r="O14" s="13">
        <v>0</v>
      </c>
      <c r="P14" s="13">
        <v>26241</v>
      </c>
      <c r="Q14" s="16">
        <v>6.8</v>
      </c>
      <c r="R14" s="16">
        <v>0.1</v>
      </c>
      <c r="S14" s="36" t="str">
        <f>IFERROR((R14/F14),"")</f>
        <v>0</v>
      </c>
    </row>
    <row r="15" spans="1:19">
      <c r="A15" s="20" t="s">
        <v>21</v>
      </c>
      <c r="B15" s="2"/>
      <c r="C15" s="34">
        <v>1</v>
      </c>
      <c r="D15" s="8" t="s">
        <v>83</v>
      </c>
      <c r="E15" s="14">
        <v>233</v>
      </c>
      <c r="F15" s="14">
        <v>225.7</v>
      </c>
      <c r="G15" s="8">
        <v>19702224</v>
      </c>
      <c r="H15" s="8">
        <v>19724069</v>
      </c>
      <c r="I15" s="35" t="str">
        <f>SUM(J15:O15)</f>
        <v>0</v>
      </c>
      <c r="J15" s="13">
        <v>46196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46196</v>
      </c>
      <c r="Q15" s="16">
        <v>7.2</v>
      </c>
      <c r="R15" s="16">
        <v>0.1</v>
      </c>
      <c r="S15" s="36" t="str">
        <f>IFERROR((R15/F15),"")</f>
        <v>0</v>
      </c>
    </row>
    <row r="16" spans="1:19">
      <c r="A16" s="20" t="s">
        <v>21</v>
      </c>
      <c r="B16" s="2"/>
      <c r="C16" s="34">
        <v>1</v>
      </c>
      <c r="D16" s="8" t="s">
        <v>84</v>
      </c>
      <c r="E16" s="14">
        <v>232</v>
      </c>
      <c r="F16" s="14">
        <v>224.7</v>
      </c>
      <c r="G16" s="8">
        <v>19746232</v>
      </c>
      <c r="H16" s="8">
        <v>19766332</v>
      </c>
      <c r="I16" s="35" t="str">
        <f>SUM(J16:O16)</f>
        <v>0</v>
      </c>
      <c r="J16" s="13">
        <v>13224</v>
      </c>
      <c r="K16" s="13">
        <v>0</v>
      </c>
      <c r="L16" s="13">
        <v>28178</v>
      </c>
      <c r="M16" s="13">
        <v>0</v>
      </c>
      <c r="N16" s="13">
        <v>0</v>
      </c>
      <c r="O16" s="13">
        <v>0</v>
      </c>
      <c r="P16" s="13">
        <v>27313</v>
      </c>
      <c r="Q16" s="16">
        <v>7.2</v>
      </c>
      <c r="R16" s="16">
        <v>0.1</v>
      </c>
      <c r="S16" s="36" t="str">
        <f>IFERROR((R16/F16),"")</f>
        <v>0</v>
      </c>
    </row>
    <row r="17" spans="1:19">
      <c r="A17" s="20" t="s">
        <v>21</v>
      </c>
      <c r="B17" s="2"/>
      <c r="C17" s="34">
        <v>1</v>
      </c>
      <c r="D17" s="8" t="s">
        <v>85</v>
      </c>
      <c r="E17" s="14">
        <v>235</v>
      </c>
      <c r="F17" s="14">
        <v>227.5</v>
      </c>
      <c r="G17" s="8">
        <v>19787150</v>
      </c>
      <c r="H17" s="8">
        <v>19809479</v>
      </c>
      <c r="I17" s="35" t="str">
        <f>SUM(J17:O17)</f>
        <v>0</v>
      </c>
      <c r="J17" s="13">
        <v>0</v>
      </c>
      <c r="K17" s="13">
        <v>0</v>
      </c>
      <c r="L17" s="13">
        <v>44018</v>
      </c>
      <c r="M17" s="13">
        <v>0</v>
      </c>
      <c r="N17" s="13">
        <v>0</v>
      </c>
      <c r="O17" s="13">
        <v>0</v>
      </c>
      <c r="P17" s="13">
        <v>22009</v>
      </c>
      <c r="Q17" s="16">
        <v>7.4</v>
      </c>
      <c r="R17" s="16">
        <v>0.1</v>
      </c>
      <c r="S17" s="36" t="str">
        <f>IFERROR((R17/F17),"")</f>
        <v>0</v>
      </c>
    </row>
    <row r="18" spans="1:19">
      <c r="A18" s="20" t="s">
        <v>21</v>
      </c>
      <c r="B18" s="2"/>
      <c r="C18" s="34">
        <v>0</v>
      </c>
      <c r="D18" s="8" t="s">
        <v>86</v>
      </c>
      <c r="E18" s="14">
        <v>120</v>
      </c>
      <c r="F18" s="14">
        <v>0</v>
      </c>
      <c r="G18" s="8">
        <v>19981897</v>
      </c>
      <c r="H18" s="8">
        <v>19995449</v>
      </c>
      <c r="I18" s="35" t="str">
        <f>SUM(J18:O18)</f>
        <v>0</v>
      </c>
      <c r="J18" s="13">
        <v>34</v>
      </c>
      <c r="K18" s="13">
        <v>28</v>
      </c>
      <c r="L18" s="13">
        <v>88</v>
      </c>
      <c r="M18" s="13">
        <v>0</v>
      </c>
      <c r="N18" s="13">
        <v>0</v>
      </c>
      <c r="O18" s="13">
        <v>0</v>
      </c>
      <c r="P18" s="13">
        <v>83</v>
      </c>
      <c r="Q18" s="16">
        <v>0</v>
      </c>
      <c r="R18" s="16">
        <v>0</v>
      </c>
      <c r="S18" s="36" t="str">
        <f>IFERROR((R18/F18),"")</f>
        <v>0</v>
      </c>
    </row>
    <row r="19" spans="1:19">
      <c r="A19" s="6" t="s">
        <v>28</v>
      </c>
      <c r="B19" s="6"/>
      <c r="C19" s="10" t="str">
        <f>SUM(C7:C18)</f>
        <v>0</v>
      </c>
      <c r="D19" s="5"/>
      <c r="E19" s="15" t="str">
        <f>SUM(E7:E18)</f>
        <v>0</v>
      </c>
      <c r="F19" s="15" t="str">
        <f>SUM(F7:F18)</f>
        <v>0</v>
      </c>
      <c r="G19" s="5"/>
      <c r="H19" s="5"/>
      <c r="I19" s="12" t="str">
        <f>SUM(I7:I18)</f>
        <v>0</v>
      </c>
      <c r="J19" s="12" t="str">
        <f>SUM(J7:J18)</f>
        <v>0</v>
      </c>
      <c r="K19" s="12" t="str">
        <f>SUM(K7:K18)</f>
        <v>0</v>
      </c>
      <c r="L19" s="12" t="str">
        <f>SUM(L7:L18)</f>
        <v>0</v>
      </c>
      <c r="M19" s="12" t="str">
        <f>SUM(M7:M18)</f>
        <v>0</v>
      </c>
      <c r="N19" s="12" t="str">
        <f>SUM(N7:N18)</f>
        <v>0</v>
      </c>
      <c r="O19" s="12" t="str">
        <f>SUM(O7:O18)</f>
        <v>0</v>
      </c>
      <c r="P19" s="12" t="str">
        <f>SUM(P7:P18)</f>
        <v>0</v>
      </c>
      <c r="Q19" s="15" t="str">
        <f>SUM(Q7:Q18)</f>
        <v>0</v>
      </c>
      <c r="R19" s="15" t="str">
        <f>SUM(R7:R18)</f>
        <v>0</v>
      </c>
      <c r="S19" s="18" t="str">
        <f>IFERROR((R19/F19),"")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conditionalFormatting sqref="S18">
    <cfRule type="cellIs" dxfId="0" priority="12" operator="greaterThan">
      <formula>1.00%</formula>
    </cfRule>
  </conditionalFormatting>
  <conditionalFormatting sqref="S19">
    <cfRule type="cellIs" dxfId="0" priority="13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7"/>
  <sheetViews>
    <sheetView tabSelected="0" workbookViewId="0" showGridLines="true" showRowColHeaders="1">
      <selection activeCell="S17" sqref="S17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8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22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22</v>
      </c>
      <c r="B7" s="2"/>
      <c r="C7" s="34">
        <v>0.89519650655022</v>
      </c>
      <c r="D7" s="8" t="s">
        <v>76</v>
      </c>
      <c r="E7" s="14">
        <v>205</v>
      </c>
      <c r="F7" s="14">
        <v>198.3</v>
      </c>
      <c r="G7" s="8">
        <v>19811750</v>
      </c>
      <c r="H7" s="8">
        <v>19830572</v>
      </c>
      <c r="I7" s="35" t="str">
        <f>SUM(J7:O7)</f>
        <v>0</v>
      </c>
      <c r="J7" s="13">
        <v>25231</v>
      </c>
      <c r="K7" s="13">
        <v>13336</v>
      </c>
      <c r="L7" s="13">
        <v>0</v>
      </c>
      <c r="M7" s="13">
        <v>0</v>
      </c>
      <c r="N7" s="13">
        <v>0</v>
      </c>
      <c r="O7" s="13">
        <v>0</v>
      </c>
      <c r="P7" s="13">
        <v>28403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22</v>
      </c>
      <c r="B8" s="2"/>
      <c r="C8" s="34">
        <v>1</v>
      </c>
      <c r="D8" s="8" t="s">
        <v>87</v>
      </c>
      <c r="E8" s="14">
        <v>237</v>
      </c>
      <c r="F8" s="14">
        <v>229.5</v>
      </c>
      <c r="G8" s="8">
        <v>19853069</v>
      </c>
      <c r="H8" s="8">
        <v>19874103</v>
      </c>
      <c r="I8" s="35" t="str">
        <f>SUM(J8:O8)</f>
        <v>0</v>
      </c>
      <c r="J8" s="13">
        <v>24384</v>
      </c>
      <c r="K8" s="13">
        <v>17803</v>
      </c>
      <c r="L8" s="13">
        <v>0</v>
      </c>
      <c r="M8" s="13">
        <v>0</v>
      </c>
      <c r="N8" s="13">
        <v>0</v>
      </c>
      <c r="O8" s="13">
        <v>0</v>
      </c>
      <c r="P8" s="13">
        <v>29973</v>
      </c>
      <c r="Q8" s="16">
        <v>7.4</v>
      </c>
      <c r="R8" s="16">
        <v>0.1</v>
      </c>
      <c r="S8" s="36" t="str">
        <f>IFERROR((R8/F8),"")</f>
        <v>0</v>
      </c>
    </row>
    <row r="9" spans="1:19">
      <c r="A9" s="20" t="s">
        <v>22</v>
      </c>
      <c r="B9" s="2"/>
      <c r="C9" s="34">
        <v>1</v>
      </c>
      <c r="D9" s="8" t="s">
        <v>88</v>
      </c>
      <c r="E9" s="14">
        <v>234</v>
      </c>
      <c r="F9" s="14">
        <v>226.7</v>
      </c>
      <c r="G9" s="8">
        <v>19895889</v>
      </c>
      <c r="H9" s="8">
        <v>19918196</v>
      </c>
      <c r="I9" s="35" t="str">
        <f>SUM(J9:O9)</f>
        <v>0</v>
      </c>
      <c r="J9" s="13">
        <v>45195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45195</v>
      </c>
      <c r="Q9" s="16">
        <v>7.2</v>
      </c>
      <c r="R9" s="16">
        <v>0.1</v>
      </c>
      <c r="S9" s="36" t="str">
        <f>IFERROR((R9/F9),"")</f>
        <v>0</v>
      </c>
    </row>
    <row r="10" spans="1:19">
      <c r="A10" s="20" t="s">
        <v>22</v>
      </c>
      <c r="B10" s="2"/>
      <c r="C10" s="34">
        <v>1</v>
      </c>
      <c r="D10" s="8" t="s">
        <v>89</v>
      </c>
      <c r="E10" s="14">
        <v>224</v>
      </c>
      <c r="F10" s="14">
        <v>216.5</v>
      </c>
      <c r="G10" s="8">
        <v>19939030</v>
      </c>
      <c r="H10" s="8">
        <v>19959921</v>
      </c>
      <c r="I10" s="35" t="str">
        <f>SUM(J10:O10)</f>
        <v>0</v>
      </c>
      <c r="J10" s="13">
        <v>15534</v>
      </c>
      <c r="K10" s="13">
        <v>0</v>
      </c>
      <c r="L10" s="13">
        <v>28344</v>
      </c>
      <c r="M10" s="13">
        <v>0</v>
      </c>
      <c r="N10" s="13">
        <v>0</v>
      </c>
      <c r="O10" s="13">
        <v>0</v>
      </c>
      <c r="P10" s="13">
        <v>29706</v>
      </c>
      <c r="Q10" s="16">
        <v>7.4</v>
      </c>
      <c r="R10" s="16">
        <v>0.1</v>
      </c>
      <c r="S10" s="36" t="str">
        <f>IFERROR((R10/F10),"")</f>
        <v>0</v>
      </c>
    </row>
    <row r="11" spans="1:19">
      <c r="A11" s="20" t="s">
        <v>22</v>
      </c>
      <c r="B11" s="2"/>
      <c r="C11" s="34">
        <v>0.48717948717949</v>
      </c>
      <c r="D11" s="8" t="s">
        <v>86</v>
      </c>
      <c r="E11" s="14">
        <v>234</v>
      </c>
      <c r="F11" s="14">
        <v>108.8</v>
      </c>
      <c r="G11" s="8">
        <v>19981897</v>
      </c>
      <c r="H11" s="8">
        <v>19995449</v>
      </c>
      <c r="I11" s="35" t="str">
        <f>SUM(J11:O11)</f>
        <v>0</v>
      </c>
      <c r="J11" s="13">
        <v>0</v>
      </c>
      <c r="K11" s="13">
        <v>0</v>
      </c>
      <c r="L11" s="13">
        <v>23838</v>
      </c>
      <c r="M11" s="13">
        <v>0</v>
      </c>
      <c r="N11" s="13">
        <v>0</v>
      </c>
      <c r="O11" s="13">
        <v>0</v>
      </c>
      <c r="P11" s="13">
        <v>11919</v>
      </c>
      <c r="Q11" s="16">
        <v>5.1</v>
      </c>
      <c r="R11" s="16">
        <v>0.1</v>
      </c>
      <c r="S11" s="36" t="str">
        <f>IFERROR((R11/F11),"")</f>
        <v>0</v>
      </c>
    </row>
    <row r="12" spans="1:19">
      <c r="A12" s="20" t="s">
        <v>22</v>
      </c>
      <c r="B12" s="2"/>
      <c r="C12" s="34">
        <v>1</v>
      </c>
      <c r="D12" s="8" t="s">
        <v>90</v>
      </c>
      <c r="E12" s="14">
        <v>224</v>
      </c>
      <c r="F12" s="14">
        <v>217</v>
      </c>
      <c r="G12" s="8">
        <v>19830572</v>
      </c>
      <c r="H12" s="8">
        <v>19853069</v>
      </c>
      <c r="I12" s="35" t="str">
        <f>SUM(J12:O12)</f>
        <v>0</v>
      </c>
      <c r="J12" s="13">
        <v>23855</v>
      </c>
      <c r="K12" s="13">
        <v>21894</v>
      </c>
      <c r="L12" s="13">
        <v>0</v>
      </c>
      <c r="M12" s="13">
        <v>0</v>
      </c>
      <c r="N12" s="13">
        <v>0</v>
      </c>
      <c r="O12" s="13">
        <v>0</v>
      </c>
      <c r="P12" s="13">
        <v>30449</v>
      </c>
      <c r="Q12" s="16">
        <v>6.9</v>
      </c>
      <c r="R12" s="16">
        <v>0.1</v>
      </c>
      <c r="S12" s="36" t="str">
        <f>IFERROR((R12/F12),"")</f>
        <v>0</v>
      </c>
    </row>
    <row r="13" spans="1:19">
      <c r="A13" s="20" t="s">
        <v>22</v>
      </c>
      <c r="B13" s="2"/>
      <c r="C13" s="34">
        <v>1</v>
      </c>
      <c r="D13" s="8" t="s">
        <v>91</v>
      </c>
      <c r="E13" s="14">
        <v>229</v>
      </c>
      <c r="F13" s="14">
        <v>222.1</v>
      </c>
      <c r="G13" s="8">
        <v>19874103</v>
      </c>
      <c r="H13" s="8">
        <v>19895889</v>
      </c>
      <c r="I13" s="35" t="str">
        <f>SUM(J13:O13)</f>
        <v>0</v>
      </c>
      <c r="J13" s="13">
        <v>44828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44828</v>
      </c>
      <c r="Q13" s="16">
        <v>6.8</v>
      </c>
      <c r="R13" s="16">
        <v>0.1</v>
      </c>
      <c r="S13" s="36" t="str">
        <f>IFERROR((R13/F13),"")</f>
        <v>0</v>
      </c>
    </row>
    <row r="14" spans="1:19">
      <c r="A14" s="20" t="s">
        <v>22</v>
      </c>
      <c r="B14" s="2"/>
      <c r="C14" s="34">
        <v>1</v>
      </c>
      <c r="D14" s="8" t="s">
        <v>92</v>
      </c>
      <c r="E14" s="14">
        <v>233</v>
      </c>
      <c r="F14" s="14">
        <v>226</v>
      </c>
      <c r="G14" s="8">
        <v>19918196</v>
      </c>
      <c r="H14" s="8">
        <v>19939030</v>
      </c>
      <c r="I14" s="35" t="str">
        <f>SUM(J14:O14)</f>
        <v>0</v>
      </c>
      <c r="J14" s="13">
        <v>44258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44258</v>
      </c>
      <c r="Q14" s="16">
        <v>6.9</v>
      </c>
      <c r="R14" s="16">
        <v>0.1</v>
      </c>
      <c r="S14" s="36" t="str">
        <f>IFERROR((R14/F14),"")</f>
        <v>0</v>
      </c>
    </row>
    <row r="15" spans="1:19">
      <c r="A15" s="20" t="s">
        <v>22</v>
      </c>
      <c r="B15" s="2"/>
      <c r="C15" s="34">
        <v>1</v>
      </c>
      <c r="D15" s="8" t="s">
        <v>93</v>
      </c>
      <c r="E15" s="14">
        <v>231</v>
      </c>
      <c r="F15" s="14">
        <v>223.7</v>
      </c>
      <c r="G15" s="8">
        <v>19959921</v>
      </c>
      <c r="H15" s="8">
        <v>19981897</v>
      </c>
      <c r="I15" s="35" t="str">
        <f>SUM(J15:O15)</f>
        <v>0</v>
      </c>
      <c r="J15" s="13">
        <v>0</v>
      </c>
      <c r="K15" s="13">
        <v>0</v>
      </c>
      <c r="L15" s="13">
        <v>44932</v>
      </c>
      <c r="M15" s="13">
        <v>0</v>
      </c>
      <c r="N15" s="13">
        <v>0</v>
      </c>
      <c r="O15" s="13">
        <v>0</v>
      </c>
      <c r="P15" s="13">
        <v>22466</v>
      </c>
      <c r="Q15" s="16">
        <v>7.2</v>
      </c>
      <c r="R15" s="16">
        <v>0.1</v>
      </c>
      <c r="S15" s="36" t="str">
        <f>IFERROR((R15/F15),"")</f>
        <v>0</v>
      </c>
    </row>
    <row r="16" spans="1:19">
      <c r="A16" s="20" t="s">
        <v>22</v>
      </c>
      <c r="B16" s="2"/>
      <c r="C16" s="34">
        <v>0</v>
      </c>
      <c r="D16" s="8" t="s">
        <v>94</v>
      </c>
      <c r="E16" s="14">
        <v>234</v>
      </c>
      <c r="F16" s="14">
        <v>0</v>
      </c>
      <c r="G16" s="8">
        <v>20316633</v>
      </c>
      <c r="H16" s="8">
        <v>20316877</v>
      </c>
      <c r="I16" s="35" t="str">
        <f>SUM(J16:O16)</f>
        <v>0</v>
      </c>
      <c r="J16" s="13">
        <v>39</v>
      </c>
      <c r="K16" s="13">
        <v>28</v>
      </c>
      <c r="L16" s="13">
        <v>76</v>
      </c>
      <c r="M16" s="13">
        <v>0</v>
      </c>
      <c r="N16" s="13">
        <v>0</v>
      </c>
      <c r="O16" s="13">
        <v>0</v>
      </c>
      <c r="P16" s="13">
        <v>84</v>
      </c>
      <c r="Q16" s="16">
        <v>0</v>
      </c>
      <c r="R16" s="16">
        <v>0</v>
      </c>
      <c r="S16" s="36" t="str">
        <f>IFERROR((R16/F16),"")</f>
        <v>0</v>
      </c>
    </row>
    <row r="17" spans="1:19">
      <c r="A17" s="6" t="s">
        <v>28</v>
      </c>
      <c r="B17" s="6"/>
      <c r="C17" s="10" t="str">
        <f>SUM(C7:C16)</f>
        <v>0</v>
      </c>
      <c r="D17" s="5"/>
      <c r="E17" s="15" t="str">
        <f>SUM(E7:E16)</f>
        <v>0</v>
      </c>
      <c r="F17" s="15" t="str">
        <f>SUM(F7:F16)</f>
        <v>0</v>
      </c>
      <c r="G17" s="5"/>
      <c r="H17" s="5"/>
      <c r="I17" s="12" t="str">
        <f>SUM(I7:I16)</f>
        <v>0</v>
      </c>
      <c r="J17" s="12" t="str">
        <f>SUM(J7:J16)</f>
        <v>0</v>
      </c>
      <c r="K17" s="12" t="str">
        <f>SUM(K7:K16)</f>
        <v>0</v>
      </c>
      <c r="L17" s="12" t="str">
        <f>SUM(L7:L16)</f>
        <v>0</v>
      </c>
      <c r="M17" s="12" t="str">
        <f>SUM(M7:M16)</f>
        <v>0</v>
      </c>
      <c r="N17" s="12" t="str">
        <f>SUM(N7:N16)</f>
        <v>0</v>
      </c>
      <c r="O17" s="12" t="str">
        <f>SUM(O7:O16)</f>
        <v>0</v>
      </c>
      <c r="P17" s="12" t="str">
        <f>SUM(P7:P16)</f>
        <v>0</v>
      </c>
      <c r="Q17" s="15" t="str">
        <f>SUM(Q7:Q16)</f>
        <v>0</v>
      </c>
      <c r="R17" s="15" t="str">
        <f>SUM(R7:R16)</f>
        <v>0</v>
      </c>
      <c r="S17" s="18" t="str">
        <f>IFERROR((R17/F17),"")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7"/>
  <sheetViews>
    <sheetView tabSelected="0" workbookViewId="0" showGridLines="true" showRowColHeaders="1">
      <selection activeCell="S17" sqref="S17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8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23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23</v>
      </c>
      <c r="B7" s="2"/>
      <c r="C7" s="34">
        <v>0.96234309623431</v>
      </c>
      <c r="D7" s="8" t="s">
        <v>95</v>
      </c>
      <c r="E7" s="14">
        <v>230</v>
      </c>
      <c r="F7" s="14">
        <v>223.3</v>
      </c>
      <c r="G7" s="8">
        <v>20089660</v>
      </c>
      <c r="H7" s="8">
        <v>20110146</v>
      </c>
      <c r="I7" s="35" t="str">
        <f>SUM(J7:O7)</f>
        <v>0</v>
      </c>
      <c r="J7" s="13">
        <v>25969</v>
      </c>
      <c r="K7" s="13">
        <v>19701</v>
      </c>
      <c r="L7" s="13">
        <v>0</v>
      </c>
      <c r="M7" s="13">
        <v>0</v>
      </c>
      <c r="N7" s="13">
        <v>0</v>
      </c>
      <c r="O7" s="13">
        <v>0</v>
      </c>
      <c r="P7" s="13">
        <v>31819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23</v>
      </c>
      <c r="B8" s="2"/>
      <c r="C8" s="34">
        <v>1</v>
      </c>
      <c r="D8" s="8" t="s">
        <v>96</v>
      </c>
      <c r="E8" s="14">
        <v>231</v>
      </c>
      <c r="F8" s="14">
        <v>224.1</v>
      </c>
      <c r="G8" s="8">
        <v>20131769</v>
      </c>
      <c r="H8" s="8">
        <v>20154190</v>
      </c>
      <c r="I8" s="35" t="str">
        <f>SUM(J8:O8)</f>
        <v>0</v>
      </c>
      <c r="J8" s="13">
        <v>43053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43053</v>
      </c>
      <c r="Q8" s="16">
        <v>6.8</v>
      </c>
      <c r="R8" s="16">
        <v>0.1</v>
      </c>
      <c r="S8" s="36" t="str">
        <f>IFERROR((R8/F8),"")</f>
        <v>0</v>
      </c>
    </row>
    <row r="9" spans="1:19">
      <c r="A9" s="20" t="s">
        <v>23</v>
      </c>
      <c r="B9" s="2"/>
      <c r="C9" s="34">
        <v>1</v>
      </c>
      <c r="D9" s="8" t="s">
        <v>97</v>
      </c>
      <c r="E9" s="14">
        <v>238</v>
      </c>
      <c r="F9" s="14">
        <v>230.8</v>
      </c>
      <c r="G9" s="8">
        <v>20176361</v>
      </c>
      <c r="H9" s="8">
        <v>20198122</v>
      </c>
      <c r="I9" s="35" t="str">
        <f>SUM(J9:O9)</f>
        <v>0</v>
      </c>
      <c r="J9" s="13">
        <v>35259</v>
      </c>
      <c r="K9" s="13">
        <v>8899</v>
      </c>
      <c r="L9" s="13">
        <v>0</v>
      </c>
      <c r="M9" s="13">
        <v>0</v>
      </c>
      <c r="N9" s="13">
        <v>0</v>
      </c>
      <c r="O9" s="13">
        <v>0</v>
      </c>
      <c r="P9" s="13">
        <v>38278</v>
      </c>
      <c r="Q9" s="16">
        <v>7.1</v>
      </c>
      <c r="R9" s="16">
        <v>0.1</v>
      </c>
      <c r="S9" s="36" t="str">
        <f>IFERROR((R9/F9),"")</f>
        <v>0</v>
      </c>
    </row>
    <row r="10" spans="1:19">
      <c r="A10" s="20" t="s">
        <v>23</v>
      </c>
      <c r="B10" s="2"/>
      <c r="C10" s="34">
        <v>1</v>
      </c>
      <c r="D10" s="8" t="s">
        <v>98</v>
      </c>
      <c r="E10" s="14">
        <v>239</v>
      </c>
      <c r="F10" s="14">
        <v>231.7</v>
      </c>
      <c r="G10" s="8">
        <v>20220296</v>
      </c>
      <c r="H10" s="8">
        <v>20242428</v>
      </c>
      <c r="I10" s="35" t="str">
        <f>SUM(J10:O10)</f>
        <v>0</v>
      </c>
      <c r="J10" s="13">
        <v>31044</v>
      </c>
      <c r="K10" s="13">
        <v>0</v>
      </c>
      <c r="L10" s="13">
        <v>13010</v>
      </c>
      <c r="M10" s="13">
        <v>0</v>
      </c>
      <c r="N10" s="13">
        <v>0</v>
      </c>
      <c r="O10" s="13">
        <v>0</v>
      </c>
      <c r="P10" s="13">
        <v>37549</v>
      </c>
      <c r="Q10" s="16">
        <v>7.2</v>
      </c>
      <c r="R10" s="16">
        <v>0.1</v>
      </c>
      <c r="S10" s="36" t="str">
        <f>IFERROR((R10/F10),"")</f>
        <v>0</v>
      </c>
    </row>
    <row r="11" spans="1:19">
      <c r="A11" s="20" t="s">
        <v>23</v>
      </c>
      <c r="B11" s="2"/>
      <c r="C11" s="34">
        <v>1</v>
      </c>
      <c r="D11" s="8" t="s">
        <v>99</v>
      </c>
      <c r="E11" s="14">
        <v>235</v>
      </c>
      <c r="F11" s="14">
        <v>227.5</v>
      </c>
      <c r="G11" s="8">
        <v>20264569</v>
      </c>
      <c r="H11" s="8">
        <v>20286795</v>
      </c>
      <c r="I11" s="35" t="str">
        <f>SUM(J11:O11)</f>
        <v>0</v>
      </c>
      <c r="J11" s="13">
        <v>0</v>
      </c>
      <c r="K11" s="13">
        <v>0</v>
      </c>
      <c r="L11" s="13">
        <v>43708</v>
      </c>
      <c r="M11" s="13">
        <v>0</v>
      </c>
      <c r="N11" s="13">
        <v>0</v>
      </c>
      <c r="O11" s="13">
        <v>0</v>
      </c>
      <c r="P11" s="13">
        <v>21854</v>
      </c>
      <c r="Q11" s="16">
        <v>7.4</v>
      </c>
      <c r="R11" s="16">
        <v>0.1</v>
      </c>
      <c r="S11" s="36" t="str">
        <f>IFERROR((R11/F11),"")</f>
        <v>0</v>
      </c>
    </row>
    <row r="12" spans="1:19">
      <c r="A12" s="20" t="s">
        <v>23</v>
      </c>
      <c r="B12" s="2"/>
      <c r="C12" s="34">
        <v>1</v>
      </c>
      <c r="D12" s="8" t="s">
        <v>100</v>
      </c>
      <c r="E12" s="14">
        <v>225</v>
      </c>
      <c r="F12" s="14">
        <v>218.1</v>
      </c>
      <c r="G12" s="8">
        <v>20110146</v>
      </c>
      <c r="H12" s="8">
        <v>20131769</v>
      </c>
      <c r="I12" s="35" t="str">
        <f>SUM(J12:O12)</f>
        <v>0</v>
      </c>
      <c r="J12" s="13">
        <v>33605</v>
      </c>
      <c r="K12" s="13">
        <v>10326</v>
      </c>
      <c r="L12" s="13">
        <v>0</v>
      </c>
      <c r="M12" s="13">
        <v>0</v>
      </c>
      <c r="N12" s="13">
        <v>0</v>
      </c>
      <c r="O12" s="13">
        <v>0</v>
      </c>
      <c r="P12" s="13">
        <v>36486</v>
      </c>
      <c r="Q12" s="16">
        <v>6.8</v>
      </c>
      <c r="R12" s="16">
        <v>0.1</v>
      </c>
      <c r="S12" s="36" t="str">
        <f>IFERROR((R12/F12),"")</f>
        <v>0</v>
      </c>
    </row>
    <row r="13" spans="1:19">
      <c r="A13" s="20" t="s">
        <v>23</v>
      </c>
      <c r="B13" s="2"/>
      <c r="C13" s="34">
        <v>1</v>
      </c>
      <c r="D13" s="8" t="s">
        <v>101</v>
      </c>
      <c r="E13" s="14">
        <v>228</v>
      </c>
      <c r="F13" s="14">
        <v>220.7</v>
      </c>
      <c r="G13" s="8">
        <v>20154190</v>
      </c>
      <c r="H13" s="8">
        <v>20176361</v>
      </c>
      <c r="I13" s="35" t="str">
        <f>SUM(J13:O13)</f>
        <v>0</v>
      </c>
      <c r="J13" s="13">
        <v>30810</v>
      </c>
      <c r="K13" s="13">
        <v>14858</v>
      </c>
      <c r="L13" s="13">
        <v>0</v>
      </c>
      <c r="M13" s="13">
        <v>0</v>
      </c>
      <c r="N13" s="13">
        <v>0</v>
      </c>
      <c r="O13" s="13">
        <v>0</v>
      </c>
      <c r="P13" s="13">
        <v>35532</v>
      </c>
      <c r="Q13" s="16">
        <v>7.2</v>
      </c>
      <c r="R13" s="16">
        <v>0.1</v>
      </c>
      <c r="S13" s="36" t="str">
        <f>IFERROR((R13/F13),"")</f>
        <v>0</v>
      </c>
    </row>
    <row r="14" spans="1:19">
      <c r="A14" s="20" t="s">
        <v>23</v>
      </c>
      <c r="B14" s="2"/>
      <c r="C14" s="34">
        <v>1</v>
      </c>
      <c r="D14" s="8" t="s">
        <v>102</v>
      </c>
      <c r="E14" s="14">
        <v>234</v>
      </c>
      <c r="F14" s="14">
        <v>226.9</v>
      </c>
      <c r="G14" s="8">
        <v>20198122</v>
      </c>
      <c r="H14" s="8">
        <v>20220296</v>
      </c>
      <c r="I14" s="35" t="str">
        <f>SUM(J14:O14)</f>
        <v>0</v>
      </c>
      <c r="J14" s="13">
        <v>38087</v>
      </c>
      <c r="K14" s="13">
        <v>7630</v>
      </c>
      <c r="L14" s="13">
        <v>0</v>
      </c>
      <c r="M14" s="13">
        <v>0</v>
      </c>
      <c r="N14" s="13">
        <v>0</v>
      </c>
      <c r="O14" s="13">
        <v>0</v>
      </c>
      <c r="P14" s="13">
        <v>40304</v>
      </c>
      <c r="Q14" s="16">
        <v>7</v>
      </c>
      <c r="R14" s="16">
        <v>0.1</v>
      </c>
      <c r="S14" s="36" t="str">
        <f>IFERROR((R14/F14),"")</f>
        <v>0</v>
      </c>
    </row>
    <row r="15" spans="1:19">
      <c r="A15" s="20" t="s">
        <v>23</v>
      </c>
      <c r="B15" s="2"/>
      <c r="C15" s="34">
        <v>1</v>
      </c>
      <c r="D15" s="8" t="s">
        <v>103</v>
      </c>
      <c r="E15" s="14">
        <v>237</v>
      </c>
      <c r="F15" s="14">
        <v>229.8</v>
      </c>
      <c r="G15" s="8">
        <v>20242428</v>
      </c>
      <c r="H15" s="8">
        <v>20264569</v>
      </c>
      <c r="I15" s="35" t="str">
        <f>SUM(J15:O15)</f>
        <v>0</v>
      </c>
      <c r="J15" s="13">
        <v>0</v>
      </c>
      <c r="K15" s="13">
        <v>0</v>
      </c>
      <c r="L15" s="13">
        <v>46554</v>
      </c>
      <c r="M15" s="13">
        <v>0</v>
      </c>
      <c r="N15" s="13">
        <v>0</v>
      </c>
      <c r="O15" s="13">
        <v>0</v>
      </c>
      <c r="P15" s="13">
        <v>23277</v>
      </c>
      <c r="Q15" s="16">
        <v>7.1</v>
      </c>
      <c r="R15" s="16">
        <v>0.1</v>
      </c>
      <c r="S15" s="36" t="str">
        <f>IFERROR((R15/F15),"")</f>
        <v>0</v>
      </c>
    </row>
    <row r="16" spans="1:19">
      <c r="A16" s="20" t="s">
        <v>23</v>
      </c>
      <c r="B16" s="2"/>
      <c r="C16" s="34">
        <v>0.025641025641026</v>
      </c>
      <c r="D16" s="8" t="s">
        <v>94</v>
      </c>
      <c r="E16" s="14">
        <v>234</v>
      </c>
      <c r="F16" s="14">
        <v>1.4</v>
      </c>
      <c r="G16" s="8">
        <v>20316633</v>
      </c>
      <c r="H16" s="8">
        <v>20316877</v>
      </c>
      <c r="I16" s="35" t="str">
        <f>SUM(J16:O16)</f>
        <v>0</v>
      </c>
      <c r="J16" s="13">
        <v>66</v>
      </c>
      <c r="K16" s="13">
        <v>21</v>
      </c>
      <c r="L16" s="13">
        <v>86</v>
      </c>
      <c r="M16" s="13">
        <v>0</v>
      </c>
      <c r="N16" s="13">
        <v>0</v>
      </c>
      <c r="O16" s="13">
        <v>0</v>
      </c>
      <c r="P16" s="13">
        <v>116</v>
      </c>
      <c r="Q16" s="16">
        <v>4.5</v>
      </c>
      <c r="R16" s="16">
        <v>0.1</v>
      </c>
      <c r="S16" s="36" t="str">
        <f>IFERROR((R16/F16),"")</f>
        <v>0</v>
      </c>
    </row>
    <row r="17" spans="1:19">
      <c r="A17" s="6" t="s">
        <v>28</v>
      </c>
      <c r="B17" s="6"/>
      <c r="C17" s="10" t="str">
        <f>SUM(C7:C16)</f>
        <v>0</v>
      </c>
      <c r="D17" s="5"/>
      <c r="E17" s="15" t="str">
        <f>SUM(E7:E16)</f>
        <v>0</v>
      </c>
      <c r="F17" s="15" t="str">
        <f>SUM(F7:F16)</f>
        <v>0</v>
      </c>
      <c r="G17" s="5"/>
      <c r="H17" s="5"/>
      <c r="I17" s="12" t="str">
        <f>SUM(I7:I16)</f>
        <v>0</v>
      </c>
      <c r="J17" s="12" t="str">
        <f>SUM(J7:J16)</f>
        <v>0</v>
      </c>
      <c r="K17" s="12" t="str">
        <f>SUM(K7:K16)</f>
        <v>0</v>
      </c>
      <c r="L17" s="12" t="str">
        <f>SUM(L7:L16)</f>
        <v>0</v>
      </c>
      <c r="M17" s="12" t="str">
        <f>SUM(M7:M16)</f>
        <v>0</v>
      </c>
      <c r="N17" s="12" t="str">
        <f>SUM(N7:N16)</f>
        <v>0</v>
      </c>
      <c r="O17" s="12" t="str">
        <f>SUM(O7:O16)</f>
        <v>0</v>
      </c>
      <c r="P17" s="12" t="str">
        <f>SUM(P7:P16)</f>
        <v>0</v>
      </c>
      <c r="Q17" s="15" t="str">
        <f>SUM(Q7:Q16)</f>
        <v>0</v>
      </c>
      <c r="R17" s="15" t="str">
        <f>SUM(R7:R16)</f>
        <v>0</v>
      </c>
      <c r="S17" s="18" t="str">
        <f>IFERROR((R17/F17),"")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8"/>
  <sheetViews>
    <sheetView tabSelected="0" workbookViewId="0" showGridLines="true" showRowColHeaders="1">
      <selection activeCell="S18" sqref="S18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8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24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24</v>
      </c>
      <c r="B7" s="2"/>
      <c r="C7" s="34">
        <v>0.95299145299145</v>
      </c>
      <c r="D7" s="8" t="s">
        <v>94</v>
      </c>
      <c r="E7" s="14">
        <v>223</v>
      </c>
      <c r="F7" s="14">
        <v>216.3</v>
      </c>
      <c r="G7" s="8">
        <v>20362880</v>
      </c>
      <c r="H7" s="8">
        <v>20378060</v>
      </c>
      <c r="I7" s="35" t="str">
        <f>SUM(J7:O7)</f>
        <v>0</v>
      </c>
      <c r="J7" s="13">
        <v>39495</v>
      </c>
      <c r="K7" s="13">
        <v>1531</v>
      </c>
      <c r="L7" s="13">
        <v>0</v>
      </c>
      <c r="M7" s="13">
        <v>0</v>
      </c>
      <c r="N7" s="13">
        <v>0</v>
      </c>
      <c r="O7" s="13">
        <v>0</v>
      </c>
      <c r="P7" s="13">
        <v>39914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24</v>
      </c>
      <c r="B8" s="2"/>
      <c r="C8" s="34">
        <v>1</v>
      </c>
      <c r="D8" s="8" t="s">
        <v>104</v>
      </c>
      <c r="E8" s="14">
        <v>239</v>
      </c>
      <c r="F8" s="14">
        <v>231.5</v>
      </c>
      <c r="G8" s="8">
        <v>20399900</v>
      </c>
      <c r="H8" s="8">
        <v>20421741</v>
      </c>
      <c r="I8" s="35" t="str">
        <f>SUM(J8:O8)</f>
        <v>0</v>
      </c>
      <c r="J8" s="13">
        <v>8582</v>
      </c>
      <c r="K8" s="13">
        <v>34635</v>
      </c>
      <c r="L8" s="13">
        <v>0</v>
      </c>
      <c r="M8" s="13">
        <v>0</v>
      </c>
      <c r="N8" s="13">
        <v>0</v>
      </c>
      <c r="O8" s="13">
        <v>0</v>
      </c>
      <c r="P8" s="13">
        <v>19340</v>
      </c>
      <c r="Q8" s="16">
        <v>7.4</v>
      </c>
      <c r="R8" s="16">
        <v>0.1</v>
      </c>
      <c r="S8" s="36" t="str">
        <f>IFERROR((R8/F8),"")</f>
        <v>0</v>
      </c>
    </row>
    <row r="9" spans="1:19">
      <c r="A9" s="20" t="s">
        <v>24</v>
      </c>
      <c r="B9" s="2"/>
      <c r="C9" s="34">
        <v>1</v>
      </c>
      <c r="D9" s="8" t="s">
        <v>105</v>
      </c>
      <c r="E9" s="14">
        <v>238</v>
      </c>
      <c r="F9" s="14">
        <v>230.5</v>
      </c>
      <c r="G9" s="8">
        <v>20444054</v>
      </c>
      <c r="H9" s="8">
        <v>20464687</v>
      </c>
      <c r="I9" s="35" t="str">
        <f>SUM(J9:O9)</f>
        <v>0</v>
      </c>
      <c r="J9" s="13">
        <v>32949</v>
      </c>
      <c r="K9" s="13">
        <v>8544</v>
      </c>
      <c r="L9" s="13">
        <v>0</v>
      </c>
      <c r="M9" s="13">
        <v>0</v>
      </c>
      <c r="N9" s="13">
        <v>0</v>
      </c>
      <c r="O9" s="13">
        <v>0</v>
      </c>
      <c r="P9" s="13">
        <v>35658</v>
      </c>
      <c r="Q9" s="16">
        <v>7.4</v>
      </c>
      <c r="R9" s="16">
        <v>0.1</v>
      </c>
      <c r="S9" s="36" t="str">
        <f>IFERROR((R9/F9),"")</f>
        <v>0</v>
      </c>
    </row>
    <row r="10" spans="1:19">
      <c r="A10" s="20" t="s">
        <v>24</v>
      </c>
      <c r="B10" s="2"/>
      <c r="C10" s="34">
        <v>1</v>
      </c>
      <c r="D10" s="8" t="s">
        <v>106</v>
      </c>
      <c r="E10" s="14">
        <v>235</v>
      </c>
      <c r="F10" s="14">
        <v>227.7</v>
      </c>
      <c r="G10" s="8">
        <v>20486898</v>
      </c>
      <c r="H10" s="8">
        <v>20508647</v>
      </c>
      <c r="I10" s="35" t="str">
        <f>SUM(J10:O10)</f>
        <v>0</v>
      </c>
      <c r="J10" s="13">
        <v>25865</v>
      </c>
      <c r="K10" s="13">
        <v>0</v>
      </c>
      <c r="L10" s="13">
        <v>17422</v>
      </c>
      <c r="M10" s="13">
        <v>0</v>
      </c>
      <c r="N10" s="13">
        <v>0</v>
      </c>
      <c r="O10" s="13">
        <v>0</v>
      </c>
      <c r="P10" s="13">
        <v>34576</v>
      </c>
      <c r="Q10" s="16">
        <v>7.2</v>
      </c>
      <c r="R10" s="16">
        <v>0.1</v>
      </c>
      <c r="S10" s="36" t="str">
        <f>IFERROR((R10/F10),"")</f>
        <v>0</v>
      </c>
    </row>
    <row r="11" spans="1:19">
      <c r="A11" s="20" t="s">
        <v>24</v>
      </c>
      <c r="B11" s="2"/>
      <c r="C11" s="34">
        <v>1</v>
      </c>
      <c r="D11" s="8" t="s">
        <v>107</v>
      </c>
      <c r="E11" s="14">
        <v>234</v>
      </c>
      <c r="F11" s="14">
        <v>226.5</v>
      </c>
      <c r="G11" s="8">
        <v>20530784</v>
      </c>
      <c r="H11" s="8">
        <v>20552782</v>
      </c>
      <c r="I11" s="35" t="str">
        <f>SUM(J11:O11)</f>
        <v>0</v>
      </c>
      <c r="J11" s="13">
        <v>0</v>
      </c>
      <c r="K11" s="13">
        <v>0</v>
      </c>
      <c r="L11" s="13">
        <v>42324</v>
      </c>
      <c r="M11" s="13">
        <v>0</v>
      </c>
      <c r="N11" s="13">
        <v>0</v>
      </c>
      <c r="O11" s="13">
        <v>0</v>
      </c>
      <c r="P11" s="13">
        <v>21162</v>
      </c>
      <c r="Q11" s="16">
        <v>7.4</v>
      </c>
      <c r="R11" s="16">
        <v>0.1</v>
      </c>
      <c r="S11" s="36" t="str">
        <f>IFERROR((R11/F11),"")</f>
        <v>0</v>
      </c>
    </row>
    <row r="12" spans="1:19">
      <c r="A12" s="20" t="s">
        <v>24</v>
      </c>
      <c r="B12" s="2"/>
      <c r="C12" s="34">
        <v>1</v>
      </c>
      <c r="D12" s="8" t="s">
        <v>108</v>
      </c>
      <c r="E12" s="14">
        <v>233</v>
      </c>
      <c r="F12" s="14">
        <v>225.9</v>
      </c>
      <c r="G12" s="8">
        <v>20378060</v>
      </c>
      <c r="H12" s="8">
        <v>20399900</v>
      </c>
      <c r="I12" s="35" t="str">
        <f>SUM(J12:O12)</f>
        <v>0</v>
      </c>
      <c r="J12" s="13">
        <v>5639</v>
      </c>
      <c r="K12" s="13">
        <v>41351</v>
      </c>
      <c r="L12" s="13">
        <v>0</v>
      </c>
      <c r="M12" s="13">
        <v>0</v>
      </c>
      <c r="N12" s="13">
        <v>0</v>
      </c>
      <c r="O12" s="13">
        <v>0</v>
      </c>
      <c r="P12" s="13">
        <v>18592</v>
      </c>
      <c r="Q12" s="16">
        <v>7</v>
      </c>
      <c r="R12" s="16">
        <v>0.1</v>
      </c>
      <c r="S12" s="36" t="str">
        <f>IFERROR((R12/F12),"")</f>
        <v>0</v>
      </c>
    </row>
    <row r="13" spans="1:19">
      <c r="A13" s="20" t="s">
        <v>24</v>
      </c>
      <c r="B13" s="2"/>
      <c r="C13" s="34">
        <v>1</v>
      </c>
      <c r="D13" s="8" t="s">
        <v>109</v>
      </c>
      <c r="E13" s="14">
        <v>234</v>
      </c>
      <c r="F13" s="14">
        <v>226.7</v>
      </c>
      <c r="G13" s="8">
        <v>20421741</v>
      </c>
      <c r="H13" s="8">
        <v>20444054</v>
      </c>
      <c r="I13" s="35" t="str">
        <f>SUM(J13:O13)</f>
        <v>0</v>
      </c>
      <c r="J13" s="13">
        <v>41225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41225</v>
      </c>
      <c r="Q13" s="16">
        <v>7.2</v>
      </c>
      <c r="R13" s="16">
        <v>0.1</v>
      </c>
      <c r="S13" s="36" t="str">
        <f>IFERROR((R13/F13),"")</f>
        <v>0</v>
      </c>
    </row>
    <row r="14" spans="1:19">
      <c r="A14" s="20" t="s">
        <v>24</v>
      </c>
      <c r="B14" s="2"/>
      <c r="C14" s="34">
        <v>1</v>
      </c>
      <c r="D14" s="8" t="s">
        <v>110</v>
      </c>
      <c r="E14" s="14">
        <v>235</v>
      </c>
      <c r="F14" s="14">
        <v>227.7</v>
      </c>
      <c r="G14" s="8">
        <v>20464687</v>
      </c>
      <c r="H14" s="8">
        <v>20486898</v>
      </c>
      <c r="I14" s="35" t="str">
        <f>SUM(J14:O14)</f>
        <v>0</v>
      </c>
      <c r="J14" s="13">
        <v>43628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43628</v>
      </c>
      <c r="Q14" s="16">
        <v>7.2</v>
      </c>
      <c r="R14" s="16">
        <v>0.1</v>
      </c>
      <c r="S14" s="36" t="str">
        <f>IFERROR((R14/F14),"")</f>
        <v>0</v>
      </c>
    </row>
    <row r="15" spans="1:19">
      <c r="A15" s="20" t="s">
        <v>24</v>
      </c>
      <c r="B15" s="2"/>
      <c r="C15" s="34">
        <v>1</v>
      </c>
      <c r="D15" s="8" t="s">
        <v>111</v>
      </c>
      <c r="E15" s="14">
        <v>230</v>
      </c>
      <c r="F15" s="14">
        <v>222.7</v>
      </c>
      <c r="G15" s="8">
        <v>20508647</v>
      </c>
      <c r="H15" s="8">
        <v>20530784</v>
      </c>
      <c r="I15" s="35" t="str">
        <f>SUM(J15:O15)</f>
        <v>0</v>
      </c>
      <c r="J15" s="13">
        <v>0</v>
      </c>
      <c r="K15" s="13">
        <v>0</v>
      </c>
      <c r="L15" s="13">
        <v>43574</v>
      </c>
      <c r="M15" s="13">
        <v>0</v>
      </c>
      <c r="N15" s="13">
        <v>0</v>
      </c>
      <c r="O15" s="13">
        <v>0</v>
      </c>
      <c r="P15" s="13">
        <v>21787</v>
      </c>
      <c r="Q15" s="16">
        <v>7.2</v>
      </c>
      <c r="R15" s="16">
        <v>0.1</v>
      </c>
      <c r="S15" s="36" t="str">
        <f>IFERROR((R15/F15),"")</f>
        <v>0</v>
      </c>
    </row>
    <row r="16" spans="1:19">
      <c r="A16" s="20" t="s">
        <v>24</v>
      </c>
      <c r="B16" s="2"/>
      <c r="C16" s="34">
        <v>0.19565217391304</v>
      </c>
      <c r="D16" s="8" t="s">
        <v>112</v>
      </c>
      <c r="E16" s="14">
        <v>230</v>
      </c>
      <c r="F16" s="14">
        <v>39.5</v>
      </c>
      <c r="G16" s="8">
        <v>20552782</v>
      </c>
      <c r="H16" s="8">
        <v>20558207</v>
      </c>
      <c r="I16" s="35" t="str">
        <f>SUM(J16:O16)</f>
        <v>0</v>
      </c>
      <c r="J16" s="13">
        <v>0</v>
      </c>
      <c r="K16" s="13">
        <v>0</v>
      </c>
      <c r="L16" s="13">
        <v>8620</v>
      </c>
      <c r="M16" s="13">
        <v>0</v>
      </c>
      <c r="N16" s="13">
        <v>0</v>
      </c>
      <c r="O16" s="13">
        <v>0</v>
      </c>
      <c r="P16" s="13">
        <v>4310</v>
      </c>
      <c r="Q16" s="16">
        <v>5.4</v>
      </c>
      <c r="R16" s="16">
        <v>0.1</v>
      </c>
      <c r="S16" s="36" t="str">
        <f>IFERROR((R16/F16),"")</f>
        <v>0</v>
      </c>
    </row>
    <row r="17" spans="1:19">
      <c r="A17" s="20" t="s">
        <v>24</v>
      </c>
      <c r="B17" s="2"/>
      <c r="C17" s="34">
        <v>0</v>
      </c>
      <c r="D17" s="8" t="s">
        <v>112</v>
      </c>
      <c r="E17" s="14">
        <v>185</v>
      </c>
      <c r="F17" s="14">
        <v>0</v>
      </c>
      <c r="G17" s="8">
        <v>20571796</v>
      </c>
      <c r="H17" s="8">
        <v>20591547</v>
      </c>
      <c r="I17" s="35" t="str">
        <f>SUM(J17:O17)</f>
        <v>0</v>
      </c>
      <c r="J17" s="13">
        <v>70</v>
      </c>
      <c r="K17" s="13">
        <v>30</v>
      </c>
      <c r="L17" s="13">
        <v>82</v>
      </c>
      <c r="M17" s="13">
        <v>0</v>
      </c>
      <c r="N17" s="13">
        <v>0</v>
      </c>
      <c r="O17" s="13">
        <v>0</v>
      </c>
      <c r="P17" s="13">
        <v>120</v>
      </c>
      <c r="Q17" s="16">
        <v>0</v>
      </c>
      <c r="R17" s="16">
        <v>0</v>
      </c>
      <c r="S17" s="36" t="str">
        <f>IFERROR((R17/F17),"")</f>
        <v>0</v>
      </c>
    </row>
    <row r="18" spans="1:19">
      <c r="A18" s="6" t="s">
        <v>28</v>
      </c>
      <c r="B18" s="6"/>
      <c r="C18" s="10" t="str">
        <f>SUM(C7:C17)</f>
        <v>0</v>
      </c>
      <c r="D18" s="5"/>
      <c r="E18" s="15" t="str">
        <f>SUM(E7:E17)</f>
        <v>0</v>
      </c>
      <c r="F18" s="15" t="str">
        <f>SUM(F7:F17)</f>
        <v>0</v>
      </c>
      <c r="G18" s="5"/>
      <c r="H18" s="5"/>
      <c r="I18" s="12" t="str">
        <f>SUM(I7:I17)</f>
        <v>0</v>
      </c>
      <c r="J18" s="12" t="str">
        <f>SUM(J7:J17)</f>
        <v>0</v>
      </c>
      <c r="K18" s="12" t="str">
        <f>SUM(K7:K17)</f>
        <v>0</v>
      </c>
      <c r="L18" s="12" t="str">
        <f>SUM(L7:L17)</f>
        <v>0</v>
      </c>
      <c r="M18" s="12" t="str">
        <f>SUM(M7:M17)</f>
        <v>0</v>
      </c>
      <c r="N18" s="12" t="str">
        <f>SUM(N7:N17)</f>
        <v>0</v>
      </c>
      <c r="O18" s="12" t="str">
        <f>SUM(O7:O17)</f>
        <v>0</v>
      </c>
      <c r="P18" s="12" t="str">
        <f>SUM(P7:P17)</f>
        <v>0</v>
      </c>
      <c r="Q18" s="15" t="str">
        <f>SUM(Q7:Q17)</f>
        <v>0</v>
      </c>
      <c r="R18" s="15" t="str">
        <f>SUM(R7:R17)</f>
        <v>0</v>
      </c>
      <c r="S18" s="18" t="str">
        <f>IFERROR((R18/F18),"")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conditionalFormatting sqref="S18">
    <cfRule type="cellIs" dxfId="0" priority="12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8"/>
  <sheetViews>
    <sheetView tabSelected="0" workbookViewId="0" showGridLines="true" showRowColHeaders="1">
      <selection activeCell="S18" sqref="S18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8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25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25</v>
      </c>
      <c r="B7" s="2"/>
      <c r="C7" s="34">
        <v>0.80434782608696</v>
      </c>
      <c r="D7" s="8" t="s">
        <v>112</v>
      </c>
      <c r="E7" s="14">
        <v>185</v>
      </c>
      <c r="F7" s="14">
        <v>178.3</v>
      </c>
      <c r="G7" s="8">
        <v>20571796</v>
      </c>
      <c r="H7" s="8">
        <v>20591547</v>
      </c>
      <c r="I7" s="35" t="str">
        <f>SUM(J7:O7)</f>
        <v>0</v>
      </c>
      <c r="J7" s="13">
        <v>33646</v>
      </c>
      <c r="K7" s="13">
        <v>4734</v>
      </c>
      <c r="L7" s="13">
        <v>0</v>
      </c>
      <c r="M7" s="13">
        <v>0</v>
      </c>
      <c r="N7" s="13">
        <v>0</v>
      </c>
      <c r="O7" s="13">
        <v>0</v>
      </c>
      <c r="P7" s="13">
        <v>34980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25</v>
      </c>
      <c r="B8" s="2"/>
      <c r="C8" s="34">
        <v>1</v>
      </c>
      <c r="D8" s="8" t="s">
        <v>113</v>
      </c>
      <c r="E8" s="14">
        <v>230</v>
      </c>
      <c r="F8" s="14">
        <v>222.7</v>
      </c>
      <c r="G8" s="8">
        <v>20613934</v>
      </c>
      <c r="H8" s="8">
        <v>20636131</v>
      </c>
      <c r="I8" s="35" t="str">
        <f>SUM(J8:O8)</f>
        <v>0</v>
      </c>
      <c r="J8" s="13">
        <v>34381</v>
      </c>
      <c r="K8" s="13">
        <v>9428</v>
      </c>
      <c r="L8" s="13">
        <v>0</v>
      </c>
      <c r="M8" s="13">
        <v>0</v>
      </c>
      <c r="N8" s="13">
        <v>0</v>
      </c>
      <c r="O8" s="13">
        <v>0</v>
      </c>
      <c r="P8" s="13">
        <v>37297</v>
      </c>
      <c r="Q8" s="16">
        <v>7.2</v>
      </c>
      <c r="R8" s="16">
        <v>0.1</v>
      </c>
      <c r="S8" s="36" t="str">
        <f>IFERROR((R8/F8),"")</f>
        <v>0</v>
      </c>
    </row>
    <row r="9" spans="1:19">
      <c r="A9" s="20" t="s">
        <v>25</v>
      </c>
      <c r="B9" s="2"/>
      <c r="C9" s="34">
        <v>1</v>
      </c>
      <c r="D9" s="8" t="s">
        <v>114</v>
      </c>
      <c r="E9" s="14">
        <v>240</v>
      </c>
      <c r="F9" s="14">
        <v>232.4</v>
      </c>
      <c r="G9" s="8">
        <v>20658495</v>
      </c>
      <c r="H9" s="8">
        <v>20680681</v>
      </c>
      <c r="I9" s="35" t="str">
        <f>SUM(J9:O9)</f>
        <v>0</v>
      </c>
      <c r="J9" s="13">
        <v>37755</v>
      </c>
      <c r="K9" s="13">
        <v>6617</v>
      </c>
      <c r="L9" s="13">
        <v>0</v>
      </c>
      <c r="M9" s="13">
        <v>0</v>
      </c>
      <c r="N9" s="13">
        <v>0</v>
      </c>
      <c r="O9" s="13">
        <v>0</v>
      </c>
      <c r="P9" s="13">
        <v>39865</v>
      </c>
      <c r="Q9" s="16">
        <v>7.5</v>
      </c>
      <c r="R9" s="16">
        <v>0.1</v>
      </c>
      <c r="S9" s="36" t="str">
        <f>IFERROR((R9/F9),"")</f>
        <v>0</v>
      </c>
    </row>
    <row r="10" spans="1:19">
      <c r="A10" s="20" t="s">
        <v>25</v>
      </c>
      <c r="B10" s="2"/>
      <c r="C10" s="34">
        <v>1</v>
      </c>
      <c r="D10" s="8" t="s">
        <v>115</v>
      </c>
      <c r="E10" s="14">
        <v>235</v>
      </c>
      <c r="F10" s="14">
        <v>227.1</v>
      </c>
      <c r="G10" s="8">
        <v>20702670</v>
      </c>
      <c r="H10" s="8">
        <v>20723421</v>
      </c>
      <c r="I10" s="35" t="str">
        <f>SUM(J10:O10)</f>
        <v>0</v>
      </c>
      <c r="J10" s="13">
        <v>4251</v>
      </c>
      <c r="K10" s="13">
        <v>0</v>
      </c>
      <c r="L10" s="13">
        <v>37272</v>
      </c>
      <c r="M10" s="13">
        <v>0</v>
      </c>
      <c r="N10" s="13">
        <v>0</v>
      </c>
      <c r="O10" s="13">
        <v>0</v>
      </c>
      <c r="P10" s="13">
        <v>22887</v>
      </c>
      <c r="Q10" s="16">
        <v>7.8</v>
      </c>
      <c r="R10" s="16">
        <v>0.1</v>
      </c>
      <c r="S10" s="36" t="str">
        <f>IFERROR((R10/F10),"")</f>
        <v>0</v>
      </c>
    </row>
    <row r="11" spans="1:19">
      <c r="A11" s="20" t="s">
        <v>25</v>
      </c>
      <c r="B11" s="2"/>
      <c r="C11" s="34">
        <v>0.22268907563025</v>
      </c>
      <c r="D11" s="8" t="s">
        <v>116</v>
      </c>
      <c r="E11" s="14">
        <v>238</v>
      </c>
      <c r="F11" s="14">
        <v>48.2</v>
      </c>
      <c r="G11" s="8">
        <v>20745373</v>
      </c>
      <c r="H11" s="8">
        <v>20754049</v>
      </c>
      <c r="I11" s="35" t="str">
        <f>SUM(J11:O11)</f>
        <v>0</v>
      </c>
      <c r="J11" s="13">
        <v>0</v>
      </c>
      <c r="K11" s="13">
        <v>0</v>
      </c>
      <c r="L11" s="13">
        <v>17718</v>
      </c>
      <c r="M11" s="13">
        <v>0</v>
      </c>
      <c r="N11" s="13">
        <v>0</v>
      </c>
      <c r="O11" s="13">
        <v>0</v>
      </c>
      <c r="P11" s="13">
        <v>8859</v>
      </c>
      <c r="Q11" s="16">
        <v>4.7</v>
      </c>
      <c r="R11" s="16">
        <v>0.1</v>
      </c>
      <c r="S11" s="36" t="str">
        <f>IFERROR((R11/F11),"")</f>
        <v>0</v>
      </c>
    </row>
    <row r="12" spans="1:19">
      <c r="A12" s="20" t="s">
        <v>25</v>
      </c>
      <c r="B12" s="2"/>
      <c r="C12" s="34">
        <v>1</v>
      </c>
      <c r="D12" s="8" t="s">
        <v>117</v>
      </c>
      <c r="E12" s="14">
        <v>234</v>
      </c>
      <c r="F12" s="14">
        <v>226.7</v>
      </c>
      <c r="G12" s="8">
        <v>20591547</v>
      </c>
      <c r="H12" s="8">
        <v>20613934</v>
      </c>
      <c r="I12" s="35" t="str">
        <f>SUM(J12:O12)</f>
        <v>0</v>
      </c>
      <c r="J12" s="13">
        <v>30944</v>
      </c>
      <c r="K12" s="13">
        <v>15941</v>
      </c>
      <c r="L12" s="13">
        <v>0</v>
      </c>
      <c r="M12" s="13">
        <v>0</v>
      </c>
      <c r="N12" s="13">
        <v>0</v>
      </c>
      <c r="O12" s="13">
        <v>0</v>
      </c>
      <c r="P12" s="13">
        <v>35439</v>
      </c>
      <c r="Q12" s="16">
        <v>7.2</v>
      </c>
      <c r="R12" s="16">
        <v>0.1</v>
      </c>
      <c r="S12" s="36" t="str">
        <f>IFERROR((R12/F12),"")</f>
        <v>0</v>
      </c>
    </row>
    <row r="13" spans="1:19">
      <c r="A13" s="20" t="s">
        <v>25</v>
      </c>
      <c r="B13" s="2"/>
      <c r="C13" s="34">
        <v>1</v>
      </c>
      <c r="D13" s="8" t="s">
        <v>118</v>
      </c>
      <c r="E13" s="14">
        <v>235</v>
      </c>
      <c r="F13" s="14">
        <v>227.5</v>
      </c>
      <c r="G13" s="8">
        <v>20636131</v>
      </c>
      <c r="H13" s="8">
        <v>20658495</v>
      </c>
      <c r="I13" s="35" t="str">
        <f>SUM(J13:O13)</f>
        <v>0</v>
      </c>
      <c r="J13" s="13">
        <v>36502</v>
      </c>
      <c r="K13" s="13">
        <v>12653</v>
      </c>
      <c r="L13" s="13">
        <v>0</v>
      </c>
      <c r="M13" s="13">
        <v>0</v>
      </c>
      <c r="N13" s="13">
        <v>0</v>
      </c>
      <c r="O13" s="13">
        <v>0</v>
      </c>
      <c r="P13" s="13">
        <v>40649</v>
      </c>
      <c r="Q13" s="16">
        <v>7.4</v>
      </c>
      <c r="R13" s="16">
        <v>0.1</v>
      </c>
      <c r="S13" s="36" t="str">
        <f>IFERROR((R13/F13),"")</f>
        <v>0</v>
      </c>
    </row>
    <row r="14" spans="1:19">
      <c r="A14" s="20" t="s">
        <v>25</v>
      </c>
      <c r="B14" s="2"/>
      <c r="C14" s="34">
        <v>1</v>
      </c>
      <c r="D14" s="8" t="s">
        <v>119</v>
      </c>
      <c r="E14" s="14">
        <v>236</v>
      </c>
      <c r="F14" s="14">
        <v>228.8</v>
      </c>
      <c r="G14" s="8">
        <v>20680681</v>
      </c>
      <c r="H14" s="8">
        <v>20702670</v>
      </c>
      <c r="I14" s="35" t="str">
        <f>SUM(J14:O14)</f>
        <v>0</v>
      </c>
      <c r="J14" s="13">
        <v>43699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43699</v>
      </c>
      <c r="Q14" s="16">
        <v>7.1</v>
      </c>
      <c r="R14" s="16">
        <v>0.1</v>
      </c>
      <c r="S14" s="36" t="str">
        <f>IFERROR((R14/F14),"")</f>
        <v>0</v>
      </c>
    </row>
    <row r="15" spans="1:19">
      <c r="A15" s="20" t="s">
        <v>25</v>
      </c>
      <c r="B15" s="2"/>
      <c r="C15" s="34">
        <v>1</v>
      </c>
      <c r="D15" s="8" t="s">
        <v>120</v>
      </c>
      <c r="E15" s="14">
        <v>235</v>
      </c>
      <c r="F15" s="14">
        <v>226.8</v>
      </c>
      <c r="G15" s="8">
        <v>20723421</v>
      </c>
      <c r="H15" s="8">
        <v>20745373</v>
      </c>
      <c r="I15" s="35" t="str">
        <f>SUM(J15:O15)</f>
        <v>0</v>
      </c>
      <c r="J15" s="13">
        <v>0</v>
      </c>
      <c r="K15" s="13">
        <v>0</v>
      </c>
      <c r="L15" s="13">
        <v>45896</v>
      </c>
      <c r="M15" s="13">
        <v>0</v>
      </c>
      <c r="N15" s="13">
        <v>0</v>
      </c>
      <c r="O15" s="13">
        <v>0</v>
      </c>
      <c r="P15" s="13">
        <v>22948</v>
      </c>
      <c r="Q15" s="16">
        <v>8.1</v>
      </c>
      <c r="R15" s="16">
        <v>0.1</v>
      </c>
      <c r="S15" s="36" t="str">
        <f>IFERROR((R15/F15),"")</f>
        <v>0</v>
      </c>
    </row>
    <row r="16" spans="1:19">
      <c r="A16" s="20" t="s">
        <v>25</v>
      </c>
      <c r="B16" s="2"/>
      <c r="C16" s="34">
        <v>0.30543933054393</v>
      </c>
      <c r="D16" s="8" t="s">
        <v>121</v>
      </c>
      <c r="E16" s="14">
        <v>115</v>
      </c>
      <c r="F16" s="14">
        <v>68.4</v>
      </c>
      <c r="G16" s="8">
        <v>20846262</v>
      </c>
      <c r="H16" s="8">
        <v>20851732</v>
      </c>
      <c r="I16" s="35" t="str">
        <f>SUM(J16:O16)</f>
        <v>0</v>
      </c>
      <c r="J16" s="13">
        <v>312</v>
      </c>
      <c r="K16" s="13">
        <v>8948</v>
      </c>
      <c r="L16" s="13">
        <v>1712</v>
      </c>
      <c r="M16" s="13">
        <v>0</v>
      </c>
      <c r="N16" s="13">
        <v>0</v>
      </c>
      <c r="O16" s="13">
        <v>0</v>
      </c>
      <c r="P16" s="13">
        <v>4872</v>
      </c>
      <c r="Q16" s="16">
        <v>4.5</v>
      </c>
      <c r="R16" s="16">
        <v>0.1</v>
      </c>
      <c r="S16" s="36" t="str">
        <f>IFERROR((R16/F16),"")</f>
        <v>0</v>
      </c>
    </row>
    <row r="17" spans="1:19">
      <c r="A17" s="20" t="s">
        <v>25</v>
      </c>
      <c r="B17" s="2"/>
      <c r="C17" s="34">
        <v>0</v>
      </c>
      <c r="D17" s="8" t="s">
        <v>121</v>
      </c>
      <c r="E17" s="14">
        <v>42</v>
      </c>
      <c r="F17" s="14">
        <v>0</v>
      </c>
      <c r="G17" s="8">
        <v>20851732</v>
      </c>
      <c r="H17" s="8">
        <v>20855132</v>
      </c>
      <c r="I17" s="35" t="str">
        <f>SUM(J17:O17)</f>
        <v>0</v>
      </c>
      <c r="J17" s="13">
        <v>70</v>
      </c>
      <c r="K17" s="13">
        <v>19</v>
      </c>
      <c r="L17" s="13">
        <v>86</v>
      </c>
      <c r="M17" s="13">
        <v>0</v>
      </c>
      <c r="N17" s="13">
        <v>0</v>
      </c>
      <c r="O17" s="13">
        <v>0</v>
      </c>
      <c r="P17" s="13">
        <v>119</v>
      </c>
      <c r="Q17" s="16">
        <v>0</v>
      </c>
      <c r="R17" s="16">
        <v>0</v>
      </c>
      <c r="S17" s="36" t="str">
        <f>IFERROR((R17/F17),"")</f>
        <v>0</v>
      </c>
    </row>
    <row r="18" spans="1:19">
      <c r="A18" s="6" t="s">
        <v>28</v>
      </c>
      <c r="B18" s="6"/>
      <c r="C18" s="10" t="str">
        <f>SUM(C7:C17)</f>
        <v>0</v>
      </c>
      <c r="D18" s="5"/>
      <c r="E18" s="15" t="str">
        <f>SUM(E7:E17)</f>
        <v>0</v>
      </c>
      <c r="F18" s="15" t="str">
        <f>SUM(F7:F17)</f>
        <v>0</v>
      </c>
      <c r="G18" s="5"/>
      <c r="H18" s="5"/>
      <c r="I18" s="12" t="str">
        <f>SUM(I7:I17)</f>
        <v>0</v>
      </c>
      <c r="J18" s="12" t="str">
        <f>SUM(J7:J17)</f>
        <v>0</v>
      </c>
      <c r="K18" s="12" t="str">
        <f>SUM(K7:K17)</f>
        <v>0</v>
      </c>
      <c r="L18" s="12" t="str">
        <f>SUM(L7:L17)</f>
        <v>0</v>
      </c>
      <c r="M18" s="12" t="str">
        <f>SUM(M7:M17)</f>
        <v>0</v>
      </c>
      <c r="N18" s="12" t="str">
        <f>SUM(N7:N17)</f>
        <v>0</v>
      </c>
      <c r="O18" s="12" t="str">
        <f>SUM(O7:O17)</f>
        <v>0</v>
      </c>
      <c r="P18" s="12" t="str">
        <f>SUM(P7:P17)</f>
        <v>0</v>
      </c>
      <c r="Q18" s="15" t="str">
        <f>SUM(Q7:Q17)</f>
        <v>0</v>
      </c>
      <c r="R18" s="15" t="str">
        <f>SUM(R7:R17)</f>
        <v>0</v>
      </c>
      <c r="S18" s="18" t="str">
        <f>IFERROR((R18/F18),"")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conditionalFormatting sqref="S18">
    <cfRule type="cellIs" dxfId="0" priority="12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ccccff"/>
    <outlinePr summaryBelow="1" summaryRight="1"/>
  </sheetPr>
  <dimension ref="A1:S17"/>
  <sheetViews>
    <sheetView tabSelected="0" workbookViewId="0" showGridLines="true" showRowColHeaders="1">
      <selection activeCell="S17" sqref="S17"/>
    </sheetView>
  </sheetViews>
  <sheetFormatPr defaultRowHeight="14.4" outlineLevelRow="0" outlineLevelCol="0"/>
  <cols>
    <col min="1" max="1" width="26" bestFit="true" customWidth="true" style="0"/>
    <col min="2" max="2" width="9.10" bestFit="true" style="0"/>
    <col min="3" max="3" width="25" bestFit="true" customWidth="true" style="0"/>
    <col min="4" max="4" width="15" bestFit="true" customWidth="true" style="0"/>
    <col min="5" max="5" width="24" bestFit="true" customWidth="true" style="0"/>
    <col min="6" max="6" width="37" bestFit="true" customWidth="true" style="0"/>
    <col min="7" max="7" width="10" bestFit="true" customWidth="true" style="0"/>
    <col min="8" max="8" width="10" bestFit="true" customWidth="true" style="0"/>
    <col min="9" max="9" width="19" bestFit="true" customWidth="true" style="0"/>
    <col min="10" max="10" width="9" bestFit="true" customWidth="true" style="0"/>
    <col min="11" max="11" width="8" bestFit="true" customWidth="true" style="0"/>
    <col min="12" max="12" width="10" bestFit="true" customWidth="true" style="0"/>
    <col min="13" max="13" width="5" bestFit="true" customWidth="true" style="0"/>
    <col min="14" max="14" width="4" bestFit="true" customWidth="true" style="0"/>
    <col min="15" max="15" width="10" bestFit="true" customWidth="true" style="0"/>
    <col min="16" max="16" width="9" bestFit="true" customWidth="true" style="0"/>
    <col min="17" max="17" width="28" bestFit="true" customWidth="true" style="0"/>
    <col min="18" max="18" width="23" bestFit="true" customWidth="true" style="0"/>
    <col min="19" max="19" width="13" bestFit="true" customWidth="true" style="0"/>
  </cols>
  <sheetData>
    <row r="2" spans="1:19">
      <c r="A2" s="7" t="s">
        <v>26</v>
      </c>
    </row>
    <row r="4" spans="1:19">
      <c r="A4" s="31" t="s">
        <v>40</v>
      </c>
      <c r="B4" s="32"/>
      <c r="C4" s="32"/>
      <c r="D4" s="31" t="s">
        <v>41</v>
      </c>
      <c r="E4" s="31"/>
      <c r="F4" s="31" t="s">
        <v>42</v>
      </c>
      <c r="G4" s="31" t="s">
        <v>43</v>
      </c>
      <c r="H4" s="31"/>
      <c r="I4" s="32"/>
      <c r="J4" s="31" t="s">
        <v>44</v>
      </c>
      <c r="K4" s="32"/>
      <c r="L4" s="32"/>
      <c r="M4" s="32"/>
      <c r="N4" s="32"/>
      <c r="O4" s="32"/>
      <c r="P4" s="32"/>
      <c r="Q4" s="31" t="s">
        <v>45</v>
      </c>
      <c r="R4" s="32"/>
      <c r="S4" s="32"/>
    </row>
    <row r="5" spans="1:19">
      <c r="A5" s="1" t="s">
        <v>1</v>
      </c>
      <c r="B5" s="33"/>
      <c r="C5" s="1" t="s">
        <v>2</v>
      </c>
      <c r="D5" s="1" t="s">
        <v>46</v>
      </c>
      <c r="E5" s="1" t="s">
        <v>47</v>
      </c>
      <c r="F5" s="1" t="s">
        <v>3</v>
      </c>
      <c r="G5" s="5" t="s">
        <v>48</v>
      </c>
      <c r="H5" s="5"/>
      <c r="I5" s="1" t="s">
        <v>4</v>
      </c>
      <c r="J5" s="5" t="s">
        <v>5</v>
      </c>
      <c r="K5" s="5"/>
      <c r="L5" s="5"/>
      <c r="M5" s="5" t="s">
        <v>6</v>
      </c>
      <c r="N5" s="5"/>
      <c r="O5" s="5"/>
      <c r="P5" s="1" t="s">
        <v>7</v>
      </c>
      <c r="Q5" s="5" t="s">
        <v>8</v>
      </c>
      <c r="R5" s="5"/>
      <c r="S5" s="1" t="s">
        <v>9</v>
      </c>
    </row>
    <row r="6" spans="1:19">
      <c r="A6" s="4" t="s">
        <v>10</v>
      </c>
      <c r="B6" s="3"/>
      <c r="C6" s="4" t="s">
        <v>11</v>
      </c>
      <c r="D6" s="4"/>
      <c r="E6" s="4"/>
      <c r="F6" s="4"/>
      <c r="G6" s="4" t="s">
        <v>49</v>
      </c>
      <c r="H6" s="4" t="s">
        <v>50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13</v>
      </c>
      <c r="N6" s="4" t="s">
        <v>14</v>
      </c>
      <c r="O6" s="4" t="s">
        <v>15</v>
      </c>
      <c r="P6" s="4" t="s">
        <v>51</v>
      </c>
      <c r="Q6" s="4" t="s">
        <v>16</v>
      </c>
      <c r="R6" s="4" t="s">
        <v>17</v>
      </c>
      <c r="S6" s="4" t="s">
        <v>18</v>
      </c>
    </row>
    <row r="7" spans="1:19">
      <c r="A7" s="20" t="s">
        <v>26</v>
      </c>
      <c r="B7" s="2"/>
      <c r="C7" s="34">
        <v>0.86206896551724</v>
      </c>
      <c r="D7" s="8" t="s">
        <v>122</v>
      </c>
      <c r="E7" s="14">
        <v>200</v>
      </c>
      <c r="F7" s="14">
        <v>193.3</v>
      </c>
      <c r="G7" s="8">
        <v>20881015</v>
      </c>
      <c r="H7" s="8">
        <v>20899619</v>
      </c>
      <c r="I7" s="35" t="str">
        <f>SUM(J7:O7)</f>
        <v>0</v>
      </c>
      <c r="J7" s="13">
        <v>24308</v>
      </c>
      <c r="K7" s="13">
        <v>12844</v>
      </c>
      <c r="L7" s="13">
        <v>0</v>
      </c>
      <c r="M7" s="13">
        <v>0</v>
      </c>
      <c r="N7" s="13">
        <v>0</v>
      </c>
      <c r="O7" s="13">
        <v>0</v>
      </c>
      <c r="P7" s="13">
        <v>29844</v>
      </c>
      <c r="Q7" s="16">
        <v>6.6</v>
      </c>
      <c r="R7" s="16">
        <v>0.1</v>
      </c>
      <c r="S7" s="36" t="str">
        <f>IFERROR((R7/F7),"")</f>
        <v>0</v>
      </c>
    </row>
    <row r="8" spans="1:19">
      <c r="A8" s="20" t="s">
        <v>26</v>
      </c>
      <c r="B8" s="2"/>
      <c r="C8" s="34">
        <v>1</v>
      </c>
      <c r="D8" s="8" t="s">
        <v>123</v>
      </c>
      <c r="E8" s="14">
        <v>237</v>
      </c>
      <c r="F8" s="14">
        <v>229.9</v>
      </c>
      <c r="G8" s="8">
        <v>20922015</v>
      </c>
      <c r="H8" s="8">
        <v>20944098</v>
      </c>
      <c r="I8" s="35" t="str">
        <f>SUM(J8:O8)</f>
        <v>0</v>
      </c>
      <c r="J8" s="13">
        <v>42144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42144</v>
      </c>
      <c r="Q8" s="16">
        <v>7</v>
      </c>
      <c r="R8" s="16">
        <v>0.1</v>
      </c>
      <c r="S8" s="36" t="str">
        <f>IFERROR((R8/F8),"")</f>
        <v>0</v>
      </c>
    </row>
    <row r="9" spans="1:19">
      <c r="A9" s="20" t="s">
        <v>26</v>
      </c>
      <c r="B9" s="2"/>
      <c r="C9" s="34">
        <v>1</v>
      </c>
      <c r="D9" s="8" t="s">
        <v>124</v>
      </c>
      <c r="E9" s="14">
        <v>237</v>
      </c>
      <c r="F9" s="14">
        <v>229.8</v>
      </c>
      <c r="G9" s="8">
        <v>20966515</v>
      </c>
      <c r="H9" s="8">
        <v>20988850</v>
      </c>
      <c r="I9" s="35" t="str">
        <f>SUM(J9:O9)</f>
        <v>0</v>
      </c>
      <c r="J9" s="13">
        <v>32725</v>
      </c>
      <c r="K9" s="13">
        <v>13297</v>
      </c>
      <c r="L9" s="13">
        <v>0</v>
      </c>
      <c r="M9" s="13">
        <v>0</v>
      </c>
      <c r="N9" s="13">
        <v>0</v>
      </c>
      <c r="O9" s="13">
        <v>0</v>
      </c>
      <c r="P9" s="13">
        <v>37075</v>
      </c>
      <c r="Q9" s="16">
        <v>7.1</v>
      </c>
      <c r="R9" s="16">
        <v>0.1</v>
      </c>
      <c r="S9" s="36" t="str">
        <f>IFERROR((R9/F9),"")</f>
        <v>0</v>
      </c>
    </row>
    <row r="10" spans="1:19">
      <c r="A10" s="20" t="s">
        <v>26</v>
      </c>
      <c r="B10" s="2"/>
      <c r="C10" s="34">
        <v>1</v>
      </c>
      <c r="D10" s="8" t="s">
        <v>125</v>
      </c>
      <c r="E10" s="14">
        <v>233</v>
      </c>
      <c r="F10" s="14">
        <v>225.7</v>
      </c>
      <c r="G10" s="8">
        <v>21010933</v>
      </c>
      <c r="H10" s="8">
        <v>21033100</v>
      </c>
      <c r="I10" s="35" t="str">
        <f>SUM(J10:O10)</f>
        <v>0</v>
      </c>
      <c r="J10" s="13">
        <v>15763</v>
      </c>
      <c r="K10" s="13">
        <v>0</v>
      </c>
      <c r="L10" s="13">
        <v>29062</v>
      </c>
      <c r="M10" s="13">
        <v>0</v>
      </c>
      <c r="N10" s="13">
        <v>0</v>
      </c>
      <c r="O10" s="13">
        <v>0</v>
      </c>
      <c r="P10" s="13">
        <v>30294</v>
      </c>
      <c r="Q10" s="16">
        <v>7.2</v>
      </c>
      <c r="R10" s="16">
        <v>0.1</v>
      </c>
      <c r="S10" s="36" t="str">
        <f>IFERROR((R10/F10),"")</f>
        <v>0</v>
      </c>
    </row>
    <row r="11" spans="1:19">
      <c r="A11" s="20" t="s">
        <v>26</v>
      </c>
      <c r="B11" s="2"/>
      <c r="C11" s="34">
        <v>0.48717948717949</v>
      </c>
      <c r="D11" s="8" t="s">
        <v>126</v>
      </c>
      <c r="E11" s="14">
        <v>234</v>
      </c>
      <c r="F11" s="14">
        <v>109.2</v>
      </c>
      <c r="G11" s="8">
        <v>21055187</v>
      </c>
      <c r="H11" s="8">
        <v>21069066</v>
      </c>
      <c r="I11" s="35" t="str">
        <f>SUM(J11:O11)</f>
        <v>0</v>
      </c>
      <c r="J11" s="13">
        <v>0</v>
      </c>
      <c r="K11" s="13">
        <v>0</v>
      </c>
      <c r="L11" s="13">
        <v>28778</v>
      </c>
      <c r="M11" s="13">
        <v>0</v>
      </c>
      <c r="N11" s="13">
        <v>0</v>
      </c>
      <c r="O11" s="13">
        <v>0</v>
      </c>
      <c r="P11" s="13">
        <v>14389</v>
      </c>
      <c r="Q11" s="16">
        <v>4.7</v>
      </c>
      <c r="R11" s="16">
        <v>0.1</v>
      </c>
      <c r="S11" s="36" t="str">
        <f>IFERROR((R11/F11),"")</f>
        <v>0</v>
      </c>
    </row>
    <row r="12" spans="1:19">
      <c r="A12" s="20" t="s">
        <v>26</v>
      </c>
      <c r="B12" s="2"/>
      <c r="C12" s="34">
        <v>1</v>
      </c>
      <c r="D12" s="8" t="s">
        <v>127</v>
      </c>
      <c r="E12" s="14">
        <v>239</v>
      </c>
      <c r="F12" s="14">
        <v>231.7</v>
      </c>
      <c r="G12" s="8">
        <v>20899619</v>
      </c>
      <c r="H12" s="8">
        <v>20922015</v>
      </c>
      <c r="I12" s="35" t="str">
        <f>SUM(J12:O12)</f>
        <v>0</v>
      </c>
      <c r="J12" s="13">
        <v>19414</v>
      </c>
      <c r="K12" s="13">
        <v>25621</v>
      </c>
      <c r="L12" s="13">
        <v>0</v>
      </c>
      <c r="M12" s="13">
        <v>0</v>
      </c>
      <c r="N12" s="13">
        <v>0</v>
      </c>
      <c r="O12" s="13">
        <v>0</v>
      </c>
      <c r="P12" s="13">
        <v>26580</v>
      </c>
      <c r="Q12" s="16">
        <v>7.2</v>
      </c>
      <c r="R12" s="16">
        <v>0.1</v>
      </c>
      <c r="S12" s="36" t="str">
        <f>IFERROR((R12/F12),"")</f>
        <v>0</v>
      </c>
    </row>
    <row r="13" spans="1:19">
      <c r="A13" s="20" t="s">
        <v>26</v>
      </c>
      <c r="B13" s="2"/>
      <c r="C13" s="34">
        <v>1</v>
      </c>
      <c r="D13" s="8" t="s">
        <v>128</v>
      </c>
      <c r="E13" s="14">
        <v>233</v>
      </c>
      <c r="F13" s="14">
        <v>225.7</v>
      </c>
      <c r="G13" s="8">
        <v>20944098</v>
      </c>
      <c r="H13" s="8">
        <v>20966515</v>
      </c>
      <c r="I13" s="35" t="str">
        <f>SUM(J13:O13)</f>
        <v>0</v>
      </c>
      <c r="J13" s="13">
        <v>37204</v>
      </c>
      <c r="K13" s="13">
        <v>12784</v>
      </c>
      <c r="L13" s="13">
        <v>0</v>
      </c>
      <c r="M13" s="13">
        <v>0</v>
      </c>
      <c r="N13" s="13">
        <v>0</v>
      </c>
      <c r="O13" s="13">
        <v>0</v>
      </c>
      <c r="P13" s="13">
        <v>41197</v>
      </c>
      <c r="Q13" s="16">
        <v>7.2</v>
      </c>
      <c r="R13" s="16">
        <v>0.1</v>
      </c>
      <c r="S13" s="36" t="str">
        <f>IFERROR((R13/F13),"")</f>
        <v>0</v>
      </c>
    </row>
    <row r="14" spans="1:19">
      <c r="A14" s="20" t="s">
        <v>26</v>
      </c>
      <c r="B14" s="2"/>
      <c r="C14" s="34">
        <v>1</v>
      </c>
      <c r="D14" s="8" t="s">
        <v>129</v>
      </c>
      <c r="E14" s="14">
        <v>231</v>
      </c>
      <c r="F14" s="14">
        <v>223.5</v>
      </c>
      <c r="G14" s="8">
        <v>20988850</v>
      </c>
      <c r="H14" s="8">
        <v>21010933</v>
      </c>
      <c r="I14" s="35" t="str">
        <f>SUM(J14:O14)</f>
        <v>0</v>
      </c>
      <c r="J14" s="13">
        <v>44338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44338</v>
      </c>
      <c r="Q14" s="16">
        <v>7.4</v>
      </c>
      <c r="R14" s="16">
        <v>0.1</v>
      </c>
      <c r="S14" s="36" t="str">
        <f>IFERROR((R14/F14),"")</f>
        <v>0</v>
      </c>
    </row>
    <row r="15" spans="1:19">
      <c r="A15" s="20" t="s">
        <v>26</v>
      </c>
      <c r="B15" s="2"/>
      <c r="C15" s="34">
        <v>1</v>
      </c>
      <c r="D15" s="8" t="s">
        <v>130</v>
      </c>
      <c r="E15" s="14">
        <v>232</v>
      </c>
      <c r="F15" s="14">
        <v>224.8</v>
      </c>
      <c r="G15" s="8">
        <v>21033100</v>
      </c>
      <c r="H15" s="8">
        <v>21055187</v>
      </c>
      <c r="I15" s="35" t="str">
        <f>SUM(J15:O15)</f>
        <v>0</v>
      </c>
      <c r="J15" s="13">
        <v>0</v>
      </c>
      <c r="K15" s="13">
        <v>0</v>
      </c>
      <c r="L15" s="13">
        <v>45590</v>
      </c>
      <c r="M15" s="13">
        <v>0</v>
      </c>
      <c r="N15" s="13">
        <v>0</v>
      </c>
      <c r="O15" s="13">
        <v>0</v>
      </c>
      <c r="P15" s="13">
        <v>22795</v>
      </c>
      <c r="Q15" s="16">
        <v>7.1</v>
      </c>
      <c r="R15" s="16">
        <v>0.1</v>
      </c>
      <c r="S15" s="36" t="str">
        <f>IFERROR((R15/F15),"")</f>
        <v>0</v>
      </c>
    </row>
    <row r="16" spans="1:19">
      <c r="A16" s="20" t="s">
        <v>26</v>
      </c>
      <c r="B16" s="2"/>
      <c r="C16" s="34">
        <v>0</v>
      </c>
      <c r="D16" s="8" t="s">
        <v>126</v>
      </c>
      <c r="E16" s="14">
        <v>120</v>
      </c>
      <c r="F16" s="14">
        <v>0</v>
      </c>
      <c r="G16" s="8">
        <v>21069231</v>
      </c>
      <c r="H16" s="8">
        <v>21076818</v>
      </c>
      <c r="I16" s="35" t="str">
        <f>SUM(J16:O16)</f>
        <v>0</v>
      </c>
      <c r="J16" s="13">
        <v>113</v>
      </c>
      <c r="K16" s="13">
        <v>23</v>
      </c>
      <c r="L16" s="13">
        <v>106</v>
      </c>
      <c r="M16" s="13">
        <v>0</v>
      </c>
      <c r="N16" s="13">
        <v>0</v>
      </c>
      <c r="O16" s="13">
        <v>0</v>
      </c>
      <c r="P16" s="13">
        <v>173</v>
      </c>
      <c r="Q16" s="16">
        <v>0</v>
      </c>
      <c r="R16" s="16">
        <v>0</v>
      </c>
      <c r="S16" s="36" t="str">
        <f>IFERROR((R16/F16),"")</f>
        <v>0</v>
      </c>
    </row>
    <row r="17" spans="1:19">
      <c r="A17" s="6" t="s">
        <v>28</v>
      </c>
      <c r="B17" s="6"/>
      <c r="C17" s="10" t="str">
        <f>SUM(C7:C16)</f>
        <v>0</v>
      </c>
      <c r="D17" s="5"/>
      <c r="E17" s="15" t="str">
        <f>SUM(E7:E16)</f>
        <v>0</v>
      </c>
      <c r="F17" s="15" t="str">
        <f>SUM(F7:F16)</f>
        <v>0</v>
      </c>
      <c r="G17" s="5"/>
      <c r="H17" s="5"/>
      <c r="I17" s="12" t="str">
        <f>SUM(I7:I16)</f>
        <v>0</v>
      </c>
      <c r="J17" s="12" t="str">
        <f>SUM(J7:J16)</f>
        <v>0</v>
      </c>
      <c r="K17" s="12" t="str">
        <f>SUM(K7:K16)</f>
        <v>0</v>
      </c>
      <c r="L17" s="12" t="str">
        <f>SUM(L7:L16)</f>
        <v>0</v>
      </c>
      <c r="M17" s="12" t="str">
        <f>SUM(M7:M16)</f>
        <v>0</v>
      </c>
      <c r="N17" s="12" t="str">
        <f>SUM(N7:N16)</f>
        <v>0</v>
      </c>
      <c r="O17" s="12" t="str">
        <f>SUM(O7:O16)</f>
        <v>0</v>
      </c>
      <c r="P17" s="12" t="str">
        <f>SUM(P7:P16)</f>
        <v>0</v>
      </c>
      <c r="Q17" s="15" t="str">
        <f>SUM(Q7:Q16)</f>
        <v>0</v>
      </c>
      <c r="R17" s="15" t="str">
        <f>SUM(R7:R16)</f>
        <v>0</v>
      </c>
      <c r="S17" s="18" t="str">
        <f>IFERROR((R17/F17),"")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A5:B5"/>
    <mergeCell ref="A6:B6"/>
    <mergeCell ref="D4:E4"/>
    <mergeCell ref="G4:H4"/>
    <mergeCell ref="G5:H5"/>
    <mergeCell ref="J4:O4"/>
    <mergeCell ref="J5:L5"/>
    <mergeCell ref="M5:O5"/>
    <mergeCell ref="Q4:R4"/>
    <mergeCell ref="Q5:R5"/>
  </mergeCells>
  <conditionalFormatting sqref="S7">
    <cfRule type="cellIs" dxfId="0" priority="1" operator="greaterThan">
      <formula>1.00%</formula>
    </cfRule>
  </conditionalFormatting>
  <conditionalFormatting sqref="S8">
    <cfRule type="cellIs" dxfId="0" priority="2" operator="greaterThan">
      <formula>1.00%</formula>
    </cfRule>
  </conditionalFormatting>
  <conditionalFormatting sqref="S9">
    <cfRule type="cellIs" dxfId="0" priority="3" operator="greaterThan">
      <formula>1.00%</formula>
    </cfRule>
  </conditionalFormatting>
  <conditionalFormatting sqref="S10">
    <cfRule type="cellIs" dxfId="0" priority="4" operator="greaterThan">
      <formula>1.00%</formula>
    </cfRule>
  </conditionalFormatting>
  <conditionalFormatting sqref="S11">
    <cfRule type="cellIs" dxfId="0" priority="5" operator="greaterThan">
      <formula>1.00%</formula>
    </cfRule>
  </conditionalFormatting>
  <conditionalFormatting sqref="S12">
    <cfRule type="cellIs" dxfId="0" priority="6" operator="greaterThan">
      <formula>1.00%</formula>
    </cfRule>
  </conditionalFormatting>
  <conditionalFormatting sqref="S13">
    <cfRule type="cellIs" dxfId="0" priority="7" operator="greaterThan">
      <formula>1.00%</formula>
    </cfRule>
  </conditionalFormatting>
  <conditionalFormatting sqref="S14">
    <cfRule type="cellIs" dxfId="0" priority="8" operator="greaterThan">
      <formula>1.00%</formula>
    </cfRule>
  </conditionalFormatting>
  <conditionalFormatting sqref="S15">
    <cfRule type="cellIs" dxfId="0" priority="9" operator="greaterThan">
      <formula>1.00%</formula>
    </cfRule>
  </conditionalFormatting>
  <conditionalFormatting sqref="S16">
    <cfRule type="cellIs" dxfId="0" priority="10" operator="greaterThan">
      <formula>1.00%</formula>
    </cfRule>
  </conditionalFormatting>
  <conditionalFormatting sqref="S17">
    <cfRule type="cellIs" dxfId="0" priority="11" operator="greaterThan">
      <formula>1.00%</formula>
    </cfRule>
  </conditionalFormatting>
  <printOptions gridLines="false" gridLinesSet="true" horizontalCentered="true"/>
  <pageMargins left="1.8" right="1.8" top="0.5" bottom="1.9" header="0.3" footer="0.3"/>
  <pageSetup paperSize="9" orientation="default" scale="58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28-27</vt:lpstr>
      <vt:lpstr>01-31</vt:lpstr>
      <vt:lpstr>04-03</vt:lpstr>
      <vt:lpstr>08-07</vt:lpstr>
      <vt:lpstr>12-11</vt:lpstr>
      <vt:lpstr>16-15</vt:lpstr>
      <vt:lpstr>20-19</vt:lpstr>
      <vt:lpstr>24-23</vt:lpstr>
      <vt:lpstr>Print Test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2022-08-27T04:12:19+00:00</dcterms:created>
  <dcterms:modified xsi:type="dcterms:W3CDTF">2022-08-27T04:12:19+00:00</dcterms:modified>
  <dc:title>Untitled Spreadsheet</dc:title>
  <dc:description/>
  <dc:subject/>
  <cp:keywords/>
  <cp:category/>
</cp:coreProperties>
</file>